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tabRatio="637"/>
  </bookViews>
  <sheets>
    <sheet name="Company A 2015 Balance Sheet" sheetId="6" r:id="rId1"/>
    <sheet name="Company A 2016 Balance Sheet" sheetId="5" r:id="rId2"/>
    <sheet name="Company A 2017 Balance Sheet" sheetId="2" r:id="rId3"/>
    <sheet name="Company A 2015 Income Statement" sheetId="8" r:id="rId4"/>
    <sheet name="Company A 2016 Income Statement" sheetId="7" r:id="rId5"/>
    <sheet name="Company A 2017 Income Statement" sheetId="3" r:id="rId6"/>
    <sheet name="Company A 2015 Cash Flow" sheetId="10" r:id="rId7"/>
    <sheet name="Company A 2016 Cash Flow" sheetId="9" r:id="rId8"/>
    <sheet name="Company A 2017 Cash Flow" sheetId="4" r:id="rId9"/>
    <sheet name="Company A Stock History" sheetId="11" r:id="rId10"/>
  </sheets>
  <calcPr calcId="191029"/>
</workbook>
</file>

<file path=xl/calcChain.xml><?xml version="1.0" encoding="utf-8"?>
<calcChain xmlns="http://schemas.openxmlformats.org/spreadsheetml/2006/main">
  <c r="E18" i="2" l="1"/>
  <c r="A8" i="11"/>
  <c r="B23" i="3" l="1"/>
  <c r="B33" i="3"/>
  <c r="B19" i="3"/>
  <c r="B15" i="3"/>
  <c r="B33" i="7"/>
  <c r="B19" i="7"/>
  <c r="B15" i="7"/>
  <c r="B20" i="7" s="1"/>
  <c r="B33" i="8"/>
  <c r="B23" i="8"/>
  <c r="B19" i="8"/>
  <c r="B15" i="8"/>
  <c r="B20" i="8" s="1"/>
  <c r="B24" i="8" s="1"/>
  <c r="B28" i="8" s="1"/>
  <c r="B30" i="8" s="1"/>
  <c r="B37" i="8" s="1"/>
  <c r="B22" i="2"/>
  <c r="B40" i="2" s="1"/>
  <c r="B77" i="2"/>
  <c r="B58" i="2"/>
  <c r="B72" i="2" s="1"/>
  <c r="B77" i="5"/>
  <c r="B58" i="5"/>
  <c r="B72" i="5" s="1"/>
  <c r="B40" i="5"/>
  <c r="B77" i="6"/>
  <c r="B20" i="3" l="1"/>
  <c r="B24" i="3" s="1"/>
  <c r="B28" i="3" s="1"/>
  <c r="B30" i="3" s="1"/>
  <c r="B37" i="3" s="1"/>
  <c r="B24" i="7"/>
  <c r="B28" i="7" s="1"/>
  <c r="B30" i="7" s="1"/>
  <c r="B37" i="7" s="1"/>
  <c r="E15" i="2"/>
  <c r="C75" i="6"/>
  <c r="B40" i="6"/>
  <c r="B58" i="6"/>
  <c r="C16" i="6"/>
  <c r="B22" i="6"/>
  <c r="E77" i="5" l="1"/>
  <c r="D77" i="5"/>
  <c r="E77" i="2"/>
  <c r="D77" i="2"/>
  <c r="B72" i="6"/>
  <c r="E17" i="2" l="1"/>
  <c r="G24" i="2" l="1"/>
  <c r="F24" i="2"/>
  <c r="E24" i="2"/>
  <c r="G23" i="2"/>
  <c r="F23" i="2"/>
  <c r="E23" i="2"/>
  <c r="G21" i="2"/>
  <c r="F21" i="2"/>
  <c r="E21" i="2"/>
  <c r="G20" i="2"/>
  <c r="F20" i="2"/>
  <c r="E20" i="2"/>
  <c r="G18" i="2"/>
  <c r="F18" i="2"/>
  <c r="G17" i="2"/>
  <c r="F17" i="2"/>
  <c r="F16" i="2"/>
  <c r="E16" i="2"/>
  <c r="G15" i="2"/>
  <c r="F15" i="2"/>
  <c r="E19" i="2" l="1"/>
  <c r="F19" i="2"/>
  <c r="G19" i="2"/>
  <c r="G16" i="2" l="1"/>
</calcChain>
</file>

<file path=xl/sharedStrings.xml><?xml version="1.0" encoding="utf-8"?>
<sst xmlns="http://schemas.openxmlformats.org/spreadsheetml/2006/main" count="1480" uniqueCount="929">
  <si>
    <t>12/31/2015</t>
  </si>
  <si>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</si>
  <si>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</si>
  <si>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</si>
  <si>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</si>
  <si>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</si>
  <si>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</si>
  <si>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</si>
  <si>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</si>
  <si>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</si>
  <si>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</si>
  <si>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</si>
  <si>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</si>
  <si>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</si>
  <si>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</si>
  <si>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</si>
  <si>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</si>
  <si>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</si>
  <si>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</si>
  <si>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</si>
  <si>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</si>
  <si>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</si>
  <si>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</si>
  <si>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</si>
  <si>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</si>
  <si>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</si>
  <si>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</si>
  <si>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</si>
  <si>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</si>
  <si>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</si>
  <si>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</si>
  <si>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</si>
  <si>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</si>
  <si>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</si>
  <si>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</si>
  <si>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</si>
  <si>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</si>
  <si>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</si>
  <si>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</si>
  <si>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</si>
  <si>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</si>
  <si>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</si>
  <si>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</si>
  <si>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</si>
  <si>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</si>
  <si>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</si>
  <si>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</si>
  <si>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</si>
  <si>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</si>
  <si>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</si>
  <si>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</si>
  <si>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</si>
  <si>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</si>
  <si>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</si>
  <si>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</si>
  <si>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</si>
  <si>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</si>
  <si>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</si>
  <si>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</si>
  <si>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</si>
  <si>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</si>
  <si>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</si>
  <si>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</si>
  <si>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</si>
  <si>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</si>
  <si>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</si>
  <si>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</si>
  <si>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</si>
  <si>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</si>
  <si>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</si>
  <si>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</si>
  <si>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</si>
  <si>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</si>
  <si>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</si>
  <si>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</si>
  <si>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</si>
  <si>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</si>
  <si>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</si>
  <si>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</si>
  <si>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</si>
  <si>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</si>
  <si>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</si>
  <si>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</si>
  <si>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</si>
  <si>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</si>
  <si>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</si>
  <si>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</si>
  <si>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</si>
  <si>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</si>
  <si>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</si>
  <si>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</si>
  <si>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</si>
  <si>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</si>
  <si>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</si>
  <si>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</si>
  <si>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</si>
  <si>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</si>
  <si>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</si>
  <si>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</si>
  <si>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</si>
  <si>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</si>
  <si>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</si>
  <si>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</si>
  <si>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</si>
  <si>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</si>
  <si>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</si>
  <si>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</si>
  <si>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</si>
  <si>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</si>
  <si>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</si>
  <si>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</si>
  <si>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</si>
  <si>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</si>
  <si>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</si>
  <si>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</si>
  <si>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</si>
  <si>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</si>
  <si>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</si>
  <si>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</si>
  <si>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</si>
  <si>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</si>
  <si>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</si>
  <si>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</si>
  <si>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</si>
  <si>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</si>
  <si>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</si>
  <si>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</si>
  <si>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</si>
  <si>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</si>
  <si>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</si>
  <si>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</si>
  <si>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</si>
  <si>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</si>
  <si>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</si>
  <si>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</si>
  <si>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</si>
  <si>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</si>
  <si>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</si>
  <si>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</si>
  <si>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</si>
  <si>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</si>
  <si>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</si>
  <si>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</si>
  <si>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Current Ratio</t>
  </si>
  <si>
    <t>Earnings per Share</t>
  </si>
  <si>
    <t>Return on Equity</t>
  </si>
  <si>
    <t>Debt / Equity Ratio</t>
  </si>
  <si>
    <t>Price / earnings ratio</t>
  </si>
  <si>
    <t xml:space="preserve">Net profit margin </t>
  </si>
  <si>
    <t>Free Cash Flow (000)</t>
  </si>
  <si>
    <t xml:space="preserve">Issue: </t>
  </si>
  <si>
    <t>Date</t>
  </si>
  <si>
    <t>Open</t>
  </si>
  <si>
    <t>High</t>
  </si>
  <si>
    <t>Low</t>
  </si>
  <si>
    <t>Close</t>
  </si>
  <si>
    <t>Volume</t>
  </si>
  <si>
    <t>Price Move (%)</t>
  </si>
  <si>
    <t>12/30/2015</t>
  </si>
  <si>
    <t>12/29/2015</t>
  </si>
  <si>
    <t>12/28/2015</t>
  </si>
  <si>
    <t>12/24/2015</t>
  </si>
  <si>
    <t>12/23/2015</t>
  </si>
  <si>
    <t>12/22/2015</t>
  </si>
  <si>
    <t>12/21/2015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</si>
  <si>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</si>
  <si>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</si>
  <si>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</si>
  <si>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</si>
  <si>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</si>
  <si>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</si>
  <si>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</si>
  <si>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</si>
  <si>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</si>
  <si>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</si>
  <si>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</si>
  <si>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</si>
  <si>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</si>
  <si>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</si>
  <si>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</si>
  <si>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</si>
  <si>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</si>
  <si>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</si>
  <si>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</si>
  <si>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</si>
  <si>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</si>
  <si>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</si>
  <si>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</si>
  <si>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</si>
  <si>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</si>
  <si>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</si>
  <si>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</si>
  <si>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</si>
  <si>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</si>
  <si>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</si>
  <si>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</si>
  <si>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</si>
  <si>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</si>
  <si>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</si>
  <si>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</si>
  <si>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</si>
  <si>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</si>
  <si>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</si>
  <si>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</si>
  <si>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</si>
  <si>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</si>
  <si>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</si>
  <si>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</si>
  <si>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</si>
  <si>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</si>
  <si>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</si>
  <si>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</si>
  <si>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</si>
  <si>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</si>
  <si>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</si>
  <si>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</si>
  <si>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</si>
  <si>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</si>
  <si>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</si>
  <si>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</si>
  <si>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</si>
  <si>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</si>
  <si>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</si>
  <si>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</si>
  <si>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</si>
  <si>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</si>
  <si>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</si>
  <si>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</si>
  <si>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</si>
  <si>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</si>
  <si>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</si>
  <si>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</si>
  <si>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</si>
  <si>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</si>
  <si>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</si>
  <si>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</si>
  <si>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</si>
  <si>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</si>
  <si>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</si>
  <si>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</si>
  <si>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</si>
  <si>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</si>
  <si>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</si>
  <si>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</si>
  <si>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</si>
  <si>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</si>
  <si>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</si>
  <si>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</si>
  <si>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</si>
  <si>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</si>
  <si>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</si>
  <si>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</si>
  <si>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</si>
  <si>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</si>
  <si>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</si>
  <si>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</si>
  <si>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</si>
  <si>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</si>
  <si>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</si>
  <si>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</si>
  <si>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</si>
  <si>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</si>
  <si>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</si>
  <si>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</si>
  <si>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</si>
  <si>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</si>
  <si>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</si>
  <si>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</si>
  <si>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</si>
  <si>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</si>
  <si>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</si>
  <si>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</si>
  <si>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</si>
  <si>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</si>
  <si>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</si>
  <si>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</si>
  <si>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</si>
  <si>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</si>
  <si>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</si>
  <si>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</si>
  <si>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</si>
  <si>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</si>
  <si>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</si>
  <si>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</si>
  <si>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</si>
  <si>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</si>
  <si>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</si>
  <si>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</si>
  <si>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</si>
  <si>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</si>
  <si>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</si>
  <si>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</si>
  <si>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</si>
  <si>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</si>
  <si>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</si>
  <si>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</si>
  <si>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</si>
  <si>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</si>
  <si>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</si>
  <si>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</si>
  <si>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</si>
  <si>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</si>
  <si>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</si>
  <si>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</si>
  <si>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</si>
  <si>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</si>
  <si>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</si>
  <si>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</si>
  <si>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</si>
  <si>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</si>
  <si>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</si>
  <si>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</si>
  <si>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</si>
  <si>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</si>
  <si>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</si>
  <si>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</si>
  <si>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</si>
  <si>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</si>
  <si>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</si>
  <si>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</si>
  <si>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</si>
  <si>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</si>
  <si>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</si>
  <si>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</si>
  <si>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</si>
  <si>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</si>
  <si>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</si>
  <si>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</si>
  <si>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</si>
  <si>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</si>
  <si>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</si>
  <si>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</si>
  <si>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</si>
  <si>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</si>
  <si>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</si>
  <si>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</si>
  <si>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</si>
  <si>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</si>
  <si>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</si>
  <si>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</si>
  <si>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</si>
  <si>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</si>
  <si>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</si>
  <si>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</si>
  <si>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</si>
  <si>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</si>
  <si>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</si>
  <si>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</si>
  <si>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</si>
  <si>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</si>
  <si>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</si>
  <si>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</si>
  <si>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</si>
  <si>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</si>
  <si>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</si>
  <si>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</si>
  <si>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</si>
  <si>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</si>
  <si>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</si>
  <si>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</si>
  <si>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</si>
  <si>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</si>
  <si>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</si>
  <si>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</si>
  <si>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</si>
  <si>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</si>
  <si>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</si>
  <si>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</si>
  <si>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</si>
  <si>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</si>
  <si>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</si>
  <si>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</si>
  <si>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</si>
  <si>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</si>
  <si>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</si>
  <si>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</si>
  <si>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</si>
  <si>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</si>
  <si>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</si>
  <si>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</si>
  <si>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</si>
  <si>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</si>
  <si>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</si>
  <si>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</si>
  <si>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</si>
  <si>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</si>
  <si>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</si>
  <si>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</si>
  <si>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</si>
  <si>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</si>
  <si>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</si>
  <si>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</si>
  <si>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</si>
  <si>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</si>
  <si>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</si>
  <si>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</si>
  <si>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</si>
  <si>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</si>
  <si>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</si>
  <si>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</si>
  <si>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</si>
  <si>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</si>
  <si>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</si>
  <si>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</si>
  <si>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</si>
  <si>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</si>
  <si>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</si>
  <si>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</si>
  <si>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</si>
  <si>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Stock Data</t>
  </si>
  <si>
    <t>Three Year Rate of Return</t>
  </si>
  <si>
    <t>Assets =</t>
  </si>
  <si>
    <t>Liabilities + Equity</t>
  </si>
  <si>
    <t xml:space="preserve">Date: From 01/01/2015 to 12/31/2017
Frequency: daily
Adjusted Prices </t>
  </si>
  <si>
    <t>Data quality check:</t>
  </si>
  <si>
    <t>Ratios</t>
  </si>
  <si>
    <r>
      <t xml:space="preserve">Industry Average </t>
    </r>
    <r>
      <rPr>
        <sz val="10"/>
        <rFont val="Arial"/>
        <family val="2"/>
      </rPr>
      <t>(Students: include a reference for this data too)</t>
    </r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</si>
  <si>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</si>
  <si>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</si>
  <si>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</si>
  <si>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</si>
  <si>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</si>
  <si>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</si>
  <si>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</si>
  <si>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</si>
  <si>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</si>
  <si>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</si>
  <si>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</si>
  <si>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</si>
  <si>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</si>
  <si>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</si>
  <si>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</si>
  <si>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</si>
  <si>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</si>
  <si>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</si>
  <si>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</si>
  <si>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</si>
  <si>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</si>
  <si>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</si>
  <si>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</si>
  <si>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</si>
  <si>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</si>
  <si>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</si>
  <si>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</si>
  <si>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</si>
  <si>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</si>
  <si>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</si>
  <si>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</si>
  <si>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</si>
  <si>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</si>
  <si>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</si>
  <si>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</si>
  <si>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</si>
  <si>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</si>
  <si>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</si>
  <si>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</si>
  <si>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</si>
  <si>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</si>
  <si>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</si>
  <si>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</si>
  <si>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</si>
  <si>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</si>
  <si>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</si>
  <si>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</si>
  <si>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</si>
  <si>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</si>
  <si>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</si>
  <si>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</si>
  <si>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</si>
  <si>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</si>
  <si>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</si>
  <si>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</si>
  <si>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</si>
  <si>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</si>
  <si>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</si>
  <si>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</si>
  <si>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</si>
  <si>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</si>
  <si>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</si>
  <si>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</si>
  <si>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</si>
  <si>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</si>
  <si>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</si>
  <si>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</si>
  <si>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</si>
  <si>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</si>
  <si>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</si>
  <si>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</si>
  <si>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</si>
  <si>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</si>
  <si>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</si>
  <si>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</si>
  <si>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</si>
  <si>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</si>
  <si>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</si>
  <si>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</si>
  <si>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</si>
  <si>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</si>
  <si>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</si>
  <si>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</si>
  <si>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</si>
  <si>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</si>
  <si>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</si>
  <si>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</si>
  <si>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</si>
  <si>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</si>
  <si>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</si>
  <si>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</si>
  <si>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</si>
  <si>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</si>
  <si>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</si>
  <si>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</si>
  <si>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</si>
  <si>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</si>
  <si>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</si>
  <si>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</si>
  <si>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</si>
  <si>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</si>
  <si>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</si>
  <si>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</si>
  <si>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</si>
  <si>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</si>
  <si>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</si>
  <si>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</si>
  <si>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</si>
  <si>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</si>
  <si>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</si>
  <si>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</si>
  <si>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</si>
  <si>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</si>
  <si>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</si>
  <si>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</si>
  <si>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</si>
  <si>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</si>
  <si>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</si>
  <si>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</si>
  <si>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</si>
  <si>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</si>
  <si>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</si>
  <si>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</si>
  <si>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</si>
  <si>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</si>
  <si>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</si>
  <si>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</si>
  <si>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</si>
  <si>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</si>
  <si>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</si>
  <si>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</si>
  <si>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</si>
  <si>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</si>
  <si>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</si>
  <si>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</si>
  <si>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</si>
  <si>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</si>
  <si>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</si>
  <si>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</si>
  <si>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</si>
  <si>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</si>
  <si>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</si>
  <si>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</si>
  <si>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</si>
  <si>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</si>
  <si>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</si>
  <si>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</si>
  <si>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</si>
  <si>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</si>
  <si>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</si>
  <si>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</si>
  <si>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</si>
  <si>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</si>
  <si>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</si>
  <si>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</si>
  <si>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</si>
  <si>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</si>
  <si>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</si>
  <si>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</si>
  <si>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</si>
  <si>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</si>
  <si>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</si>
  <si>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</si>
  <si>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</si>
  <si>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</si>
  <si>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</si>
  <si>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</si>
  <si>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</si>
  <si>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</si>
  <si>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</si>
  <si>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</si>
  <si>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</si>
  <si>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</si>
  <si>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</si>
  <si>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</si>
  <si>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</si>
  <si>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</si>
  <si>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</si>
  <si>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</si>
  <si>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</si>
  <si>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</si>
  <si>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</si>
  <si>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</si>
  <si>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</si>
  <si>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</si>
  <si>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</si>
  <si>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</si>
  <si>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</si>
  <si>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</si>
  <si>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</si>
  <si>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</si>
  <si>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</si>
  <si>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</si>
  <si>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</si>
  <si>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</si>
  <si>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</si>
  <si>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</si>
  <si>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</si>
  <si>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</si>
  <si>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</si>
  <si>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</si>
  <si>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</si>
  <si>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</si>
  <si>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</si>
  <si>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</si>
  <si>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</si>
  <si>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</si>
  <si>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</si>
  <si>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</si>
  <si>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</si>
  <si>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</si>
  <si>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</si>
  <si>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</si>
  <si>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</si>
  <si>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</si>
  <si>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</si>
  <si>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</si>
  <si>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</si>
  <si>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</si>
  <si>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</si>
  <si>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</si>
  <si>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</si>
  <si>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</si>
  <si>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</si>
  <si>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</si>
  <si>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</si>
  <si>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</si>
  <si>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</si>
  <si>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</si>
  <si>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</si>
  <si>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</si>
  <si>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</si>
  <si>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</si>
  <si>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</si>
  <si>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</si>
  <si>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</si>
  <si>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</si>
  <si>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</si>
  <si>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</si>
  <si>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</si>
  <si>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</si>
  <si>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</si>
  <si>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</si>
  <si>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</si>
  <si>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</si>
  <si>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</si>
  <si>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</si>
  <si>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</si>
  <si>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</si>
  <si>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</si>
  <si>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</si>
  <si>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</si>
  <si>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</si>
  <si>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</si>
  <si>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</si>
  <si>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</si>
  <si>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</si>
  <si>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</si>
  <si>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</si>
  <si>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</si>
  <si>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</si>
  <si>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</si>
  <si>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</si>
  <si>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</si>
  <si>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</si>
  <si>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</si>
  <si>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</si>
  <si>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</si>
  <si>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</si>
  <si>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</si>
  <si>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</si>
  <si>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</si>
  <si>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</si>
  <si>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</si>
  <si>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</si>
  <si>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</si>
  <si>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</si>
  <si>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</si>
  <si>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</si>
  <si>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</si>
  <si>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</si>
  <si>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</si>
  <si>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</si>
  <si>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</si>
  <si>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</si>
  <si>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</si>
  <si>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</si>
  <si>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</si>
  <si>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</si>
  <si>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</si>
  <si>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</si>
  <si>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</si>
  <si>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</si>
  <si>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</si>
  <si>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</si>
  <si>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</si>
  <si>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</si>
  <si>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</si>
  <si>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</si>
  <si>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</si>
  <si>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</si>
  <si>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</si>
  <si>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</si>
  <si>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</si>
  <si>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</si>
  <si>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</si>
  <si>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</si>
  <si>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</si>
  <si>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</si>
  <si>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</si>
  <si>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</si>
  <si>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</si>
  <si>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</si>
  <si>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</si>
  <si>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</si>
  <si>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</si>
  <si>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</si>
  <si>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</si>
  <si>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</si>
  <si>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</si>
  <si>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</si>
  <si>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</si>
  <si>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</si>
  <si>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</si>
  <si>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</si>
  <si>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</si>
  <si>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</si>
  <si>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</si>
  <si>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</si>
  <si>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</si>
  <si>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</si>
  <si>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</si>
  <si>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</si>
  <si>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</si>
  <si>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</si>
  <si>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</si>
  <si>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</si>
  <si>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</si>
  <si>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</si>
  <si>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</si>
  <si>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</si>
  <si>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</si>
  <si>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</si>
  <si>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</si>
  <si>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</si>
  <si>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</si>
  <si>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</si>
  <si>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</si>
  <si>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</si>
  <si>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</si>
  <si>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</si>
  <si>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</si>
  <si>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</si>
  <si>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</si>
  <si>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</si>
  <si>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</si>
  <si>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</si>
  <si>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</si>
  <si>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</si>
  <si>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</si>
  <si>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</si>
  <si>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</si>
  <si>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</si>
  <si>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</si>
  <si>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</si>
  <si>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</si>
  <si>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</si>
  <si>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</si>
  <si>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</si>
  <si>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</si>
  <si>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</si>
  <si>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</si>
  <si>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</si>
  <si>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</si>
  <si>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</si>
  <si>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</si>
  <si>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</si>
  <si>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</si>
  <si>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</si>
  <si>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</si>
  <si>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</si>
  <si>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</si>
  <si>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</si>
  <si>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</si>
  <si>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06/22/2016</t>
  </si>
  <si>
    <t>06/21/2016</t>
  </si>
  <si>
    <t>06/20/2016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</si>
  <si>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</si>
  <si>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</si>
  <si>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</si>
  <si>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</si>
  <si>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</si>
  <si>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</si>
  <si>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</si>
  <si>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</si>
  <si>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</si>
  <si>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</si>
  <si>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</si>
  <si>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</si>
  <si>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</si>
  <si>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</si>
  <si>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05/27/2016</t>
  </si>
  <si>
    <t>05/26/2016</t>
  </si>
  <si>
    <t>05/25/2016</t>
  </si>
  <si>
    <t>05/24/2016</t>
  </si>
  <si>
    <t>05/23/2016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</si>
  <si>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</si>
  <si>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</si>
  <si>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</si>
  <si>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</si>
  <si>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</si>
  <si>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</si>
  <si>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</si>
  <si>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</si>
  <si>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</si>
  <si>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</si>
  <si>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</si>
  <si>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</si>
  <si>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</si>
  <si>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</si>
  <si>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</si>
  <si>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</si>
  <si>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</si>
  <si>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</si>
  <si>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</si>
  <si>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</si>
  <si>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</si>
  <si>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</si>
  <si>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</si>
  <si>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</si>
  <si>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</si>
  <si>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</si>
  <si>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</si>
  <si>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</si>
  <si>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04/12/2016</t>
  </si>
  <si>
    <t>04/11/2016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</si>
  <si>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</si>
  <si>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</si>
  <si>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</si>
  <si>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</si>
  <si>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</si>
  <si>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</si>
  <si>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</si>
  <si>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</si>
  <si>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</si>
  <si>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</si>
  <si>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</si>
  <si>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03/23/2016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</si>
  <si>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</si>
  <si>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</si>
  <si>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</si>
  <si>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</si>
  <si>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</si>
  <si>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</si>
  <si>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</si>
  <si>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</si>
  <si>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</si>
  <si>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</si>
  <si>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</si>
  <si>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</si>
  <si>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</si>
  <si>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</si>
  <si>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</si>
  <si>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</si>
  <si>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</si>
  <si>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</si>
  <si>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</si>
  <si>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</si>
  <si>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</si>
  <si>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</si>
  <si>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</si>
  <si>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</si>
  <si>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</si>
  <si>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</si>
  <si>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</si>
  <si>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</si>
  <si>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</si>
  <si>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</si>
  <si>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</si>
  <si>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</si>
  <si>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</si>
  <si>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</si>
  <si>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</si>
  <si>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</si>
  <si>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</si>
  <si>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</si>
  <si>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</si>
  <si>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</si>
  <si>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</si>
  <si>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</si>
  <si>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</si>
  <si>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</si>
  <si>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</si>
  <si>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</si>
  <si>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</si>
  <si>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</si>
  <si>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</si>
  <si>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</si>
  <si>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</si>
  <si>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01/07/2016</t>
  </si>
  <si>
    <t>01/06/2016</t>
  </si>
  <si>
    <t>01/05/2016</t>
  </si>
  <si>
    <t>01/04/2016</t>
  </si>
  <si>
    <t>Closing Price Last Business Day in December</t>
  </si>
  <si>
    <t>Number of Shares Outstanding</t>
  </si>
  <si>
    <t>Coca-Cola Consolidated, Inc. (KO)</t>
  </si>
  <si>
    <t>Short Term Investments</t>
  </si>
  <si>
    <t>_</t>
  </si>
  <si>
    <t>https://finance.yahoo.com/quote/COKE/balance-sheet?p=COKE</t>
  </si>
  <si>
    <t xml:space="preserve">Reference </t>
  </si>
  <si>
    <t>References</t>
  </si>
  <si>
    <t>https://finance.yahoo.com/quote/COKE/industry?p=COKE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</si>
</sst>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 applyFill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60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 wrapText="1"/>
    </xf>
    <xf numFmtId="0" fontId="3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5" fillId="0" borderId="0" xfId="1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2"/>
    <xf numFmtId="0" fontId="7" fillId="0" borderId="0" xfId="2" applyFont="1"/>
    <xf numFmtId="0" fontId="9" fillId="0" borderId="0" xfId="2" applyFont="1"/>
    <xf numFmtId="0" fontId="6" fillId="0" borderId="0" xfId="2" applyFont="1" applyBorder="1" applyAlignment="1"/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0" xfId="0" applyNumberForma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right" vertical="top" wrapText="1"/>
    </xf>
    <xf numFmtId="0" fontId="12" fillId="0" borderId="0" xfId="2" applyFont="1" applyFill="1" applyBorder="1" applyAlignment="1"/>
    <xf numFmtId="0" fontId="14" fillId="0" borderId="0" xfId="2" applyFont="1"/>
    <xf numFmtId="0" fontId="4" fillId="0" borderId="0" xfId="2" applyFont="1" applyAlignment="1">
      <alignment horizontal="center"/>
    </xf>
    <xf numFmtId="0" fontId="15" fillId="0" borderId="0" xfId="2" applyFont="1" applyFill="1"/>
    <xf numFmtId="0" fontId="13" fillId="0" borderId="0" xfId="2" applyFont="1"/>
    <xf numFmtId="0" fontId="15" fillId="0" borderId="0" xfId="2" applyFont="1"/>
    <xf numFmtId="0" fontId="4" fillId="0" borderId="0" xfId="2" applyFont="1" applyFill="1"/>
    <xf numFmtId="2" fontId="4" fillId="0" borderId="0" xfId="2" applyNumberFormat="1" applyFont="1" applyAlignment="1">
      <alignment horizontal="right"/>
    </xf>
    <xf numFmtId="2" fontId="12" fillId="0" borderId="0" xfId="2" applyNumberFormat="1" applyFont="1"/>
    <xf numFmtId="164" fontId="4" fillId="0" borderId="0" xfId="2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44" fontId="4" fillId="0" borderId="0" xfId="8" applyFont="1" applyAlignment="1">
      <alignment horizontal="right"/>
    </xf>
    <xf numFmtId="4" fontId="4" fillId="0" borderId="0" xfId="2" applyNumberFormat="1" applyFont="1" applyAlignment="1">
      <alignment horizontal="right"/>
    </xf>
    <xf numFmtId="2" fontId="12" fillId="0" borderId="0" xfId="7" applyNumberFormat="1" applyFont="1"/>
    <xf numFmtId="10" fontId="4" fillId="0" borderId="0" xfId="2" applyNumberFormat="1" applyFont="1" applyAlignment="1">
      <alignment horizontal="right"/>
    </xf>
    <xf numFmtId="10" fontId="12" fillId="0" borderId="0" xfId="7" applyNumberFormat="1" applyFont="1"/>
    <xf numFmtId="0" fontId="4" fillId="0" borderId="0" xfId="2" applyFont="1"/>
    <xf numFmtId="3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0" fillId="0" borderId="0" xfId="0" applyNumberFormat="1" applyFill="1" applyAlignment="1">
      <alignment horizontal="left"/>
    </xf>
    <xf numFmtId="44" fontId="0" fillId="0" borderId="0" xfId="8" applyFont="1" applyFill="1" applyAlignment="1">
      <alignment horizontal="left"/>
    </xf>
    <xf numFmtId="2" fontId="0" fillId="0" borderId="0" xfId="0" applyNumberFormat="1"/>
    <xf numFmtId="2" fontId="0" fillId="0" borderId="0" xfId="0" applyNumberFormat="1" applyFill="1" applyAlignment="1">
      <alignment horizontal="right"/>
    </xf>
    <xf numFmtId="0" fontId="5" fillId="0" borderId="0" xfId="1" applyFill="1"/>
    <xf numFmtId="0" fontId="0" fillId="3" borderId="0" xfId="0" applyFill="1"/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14" fillId="2" borderId="0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10" fontId="4" fillId="2" borderId="0" xfId="0" applyNumberFormat="1" applyFont="1" applyFill="1" applyAlignment="1">
      <alignment horizontal="center" vertical="top" wrapText="1"/>
    </xf>
  </cellXfs>
  <cellStyles count="9">
    <cellStyle name="Comma 2" xfId="5"/>
    <cellStyle name="Currency" xfId="8" builtinId="4"/>
    <cellStyle name="Currency 2" xfId="6"/>
    <cellStyle name="Hyperlink" xfId="1" builtinId="8"/>
    <cellStyle name="Hyperlink 2" xfId="4"/>
    <cellStyle name="Normal" xfId="0" builtinId="0"/>
    <cellStyle name="Normal 2" xfId="2"/>
    <cellStyle name="Percent" xfId="7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COKE/industry?p=COKE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topLeftCell="A78" workbookViewId="0">
      <selection activeCell="D6" sqref="D6:F6"/>
    </sheetView>
  </sheetViews>
  <sheetFormatPr defaultRowHeight="12.75" x14ac:dyDescent="0.2"/>
  <cols>
    <col min="1" max="1" width="50.7109375" customWidth="1"/>
    <col min="2" max="5" width="12.7109375" customWidth="1"/>
    <col min="6" max="6" width="16.85546875" customWidth="1"/>
    <col min="7" max="7" width="48.28515625" bestFit="1" customWidth="1"/>
    <col min="8" max="195" width="12.7109375" customWidth="1"/>
  </cols>
  <sheetData>
    <row r="1" spans="1:7" ht="20.25" x14ac:dyDescent="0.3">
      <c r="A1" s="55" t="s">
        <v>922</v>
      </c>
      <c r="B1" s="55"/>
      <c r="C1" s="55"/>
    </row>
    <row r="3" spans="1:7" x14ac:dyDescent="0.2">
      <c r="A3" s="2" t="s">
        <v>1</v>
      </c>
    </row>
    <row r="6" spans="1:7" x14ac:dyDescent="0.2">
      <c r="A6" s="3" t="s">
        <v>2</v>
      </c>
      <c r="D6" s="52"/>
      <c r="E6" s="52"/>
      <c r="F6" s="52"/>
    </row>
    <row r="7" spans="1:7" x14ac:dyDescent="0.2">
      <c r="A7" s="5" t="s">
        <v>3</v>
      </c>
      <c r="B7" s="25">
        <v>42369</v>
      </c>
      <c r="C7" s="5"/>
    </row>
    <row r="8" spans="1:7" x14ac:dyDescent="0.2">
      <c r="A8" s="5" t="s">
        <v>4</v>
      </c>
      <c r="B8" s="6" t="s">
        <v>5</v>
      </c>
      <c r="C8" s="5"/>
    </row>
    <row r="9" spans="1:7" ht="25.5" x14ac:dyDescent="0.2">
      <c r="A9" s="5" t="s">
        <v>6</v>
      </c>
      <c r="B9" s="6" t="s">
        <v>7</v>
      </c>
      <c r="C9" s="5"/>
    </row>
    <row r="10" spans="1:7" x14ac:dyDescent="0.2">
      <c r="A10" s="5" t="s">
        <v>8</v>
      </c>
      <c r="B10" s="6" t="s">
        <v>9</v>
      </c>
      <c r="C10" s="5"/>
    </row>
    <row r="11" spans="1:7" x14ac:dyDescent="0.2">
      <c r="A11" s="5" t="s">
        <v>10</v>
      </c>
      <c r="B11" s="6" t="s">
        <v>11</v>
      </c>
      <c r="C11" s="5"/>
    </row>
    <row r="12" spans="1:7" ht="15" x14ac:dyDescent="0.25">
      <c r="A12" s="1" t="s">
        <v>12</v>
      </c>
      <c r="B12" s="8">
        <v>16902</v>
      </c>
      <c r="C12" s="1"/>
      <c r="G12" s="11"/>
    </row>
    <row r="13" spans="1:7" ht="15" x14ac:dyDescent="0.25">
      <c r="A13" s="10" t="s">
        <v>923</v>
      </c>
      <c r="B13" s="8" t="s">
        <v>14</v>
      </c>
      <c r="C13" s="1"/>
      <c r="G13" s="12"/>
    </row>
    <row r="14" spans="1:7" ht="15" x14ac:dyDescent="0.25">
      <c r="A14" s="1" t="s">
        <v>15</v>
      </c>
      <c r="B14" s="46" t="s">
        <v>924</v>
      </c>
      <c r="C14" s="1"/>
      <c r="G14" s="11"/>
    </row>
    <row r="15" spans="1:7" ht="15" x14ac:dyDescent="0.25">
      <c r="A15" s="1" t="s">
        <v>16</v>
      </c>
      <c r="B15" s="8">
        <v>559832</v>
      </c>
      <c r="C15" s="1"/>
      <c r="G15" s="13"/>
    </row>
    <row r="16" spans="1:7" ht="15" x14ac:dyDescent="0.25">
      <c r="A16" s="1" t="s">
        <v>17</v>
      </c>
      <c r="B16" s="8">
        <v>3000</v>
      </c>
      <c r="C16" s="47">
        <f>SUM(B16:B18)</f>
        <v>9275</v>
      </c>
      <c r="G16" s="13"/>
    </row>
    <row r="17" spans="1:7" ht="15" x14ac:dyDescent="0.25">
      <c r="A17" s="1" t="s">
        <v>18</v>
      </c>
      <c r="B17" s="8">
        <v>4000</v>
      </c>
      <c r="C17" s="1"/>
      <c r="G17" s="13"/>
    </row>
    <row r="18" spans="1:7" ht="15" x14ac:dyDescent="0.25">
      <c r="A18" s="1" t="s">
        <v>19</v>
      </c>
      <c r="B18" s="8">
        <v>2275</v>
      </c>
      <c r="C18" s="1"/>
      <c r="G18" s="13"/>
    </row>
    <row r="19" spans="1:7" ht="15" x14ac:dyDescent="0.25">
      <c r="A19" s="1" t="s">
        <v>20</v>
      </c>
      <c r="B19" s="46" t="s">
        <v>924</v>
      </c>
      <c r="C19" s="1"/>
      <c r="G19" s="13"/>
    </row>
    <row r="20" spans="1:7" ht="15" x14ac:dyDescent="0.25">
      <c r="A20" s="1" t="s">
        <v>21</v>
      </c>
      <c r="B20" s="8">
        <v>183618</v>
      </c>
      <c r="C20" s="1"/>
      <c r="G20" s="13"/>
    </row>
    <row r="21" spans="1:7" ht="15" x14ac:dyDescent="0.25">
      <c r="A21" s="1" t="s">
        <v>22</v>
      </c>
      <c r="B21" s="8">
        <v>1000</v>
      </c>
      <c r="C21" s="1"/>
      <c r="G21" s="13"/>
    </row>
    <row r="22" spans="1:7" ht="15" x14ac:dyDescent="0.25">
      <c r="A22" s="1" t="s">
        <v>23</v>
      </c>
      <c r="B22" s="8">
        <f>SUM(B12:B21)</f>
        <v>770627</v>
      </c>
      <c r="C22" s="1"/>
      <c r="G22" s="13"/>
    </row>
    <row r="23" spans="1:7" ht="15" x14ac:dyDescent="0.25">
      <c r="A23" s="1" t="s">
        <v>24</v>
      </c>
      <c r="B23" s="8">
        <v>245600</v>
      </c>
      <c r="C23" s="1"/>
      <c r="G23" s="13"/>
    </row>
    <row r="24" spans="1:7" ht="15" x14ac:dyDescent="0.25">
      <c r="A24" s="1" t="s">
        <v>25</v>
      </c>
      <c r="B24" s="8">
        <v>1061225</v>
      </c>
      <c r="C24" s="1"/>
      <c r="G24" s="13"/>
    </row>
    <row r="25" spans="1:7" ht="12.75" customHeight="1" x14ac:dyDescent="0.2">
      <c r="A25" s="1" t="s">
        <v>26</v>
      </c>
      <c r="B25" s="46" t="s">
        <v>924</v>
      </c>
      <c r="C25" s="1"/>
    </row>
    <row r="26" spans="1:7" x14ac:dyDescent="0.2">
      <c r="A26" s="1" t="s">
        <v>27</v>
      </c>
      <c r="B26" s="8">
        <v>52000</v>
      </c>
      <c r="C26" s="1"/>
    </row>
    <row r="27" spans="1:7" x14ac:dyDescent="0.2">
      <c r="A27" s="1" t="s">
        <v>28</v>
      </c>
      <c r="B27" s="8">
        <v>63200</v>
      </c>
      <c r="C27" s="1"/>
    </row>
    <row r="28" spans="1:7" x14ac:dyDescent="0.2">
      <c r="A28" s="1" t="s">
        <v>29</v>
      </c>
      <c r="B28" s="8">
        <v>125000</v>
      </c>
      <c r="C28" s="1"/>
    </row>
    <row r="29" spans="1:7" x14ac:dyDescent="0.2">
      <c r="A29" s="1" t="s">
        <v>30</v>
      </c>
      <c r="B29" s="46" t="s">
        <v>924</v>
      </c>
      <c r="C29" s="1"/>
    </row>
    <row r="30" spans="1:7" x14ac:dyDescent="0.2">
      <c r="A30" s="1" t="s">
        <v>31</v>
      </c>
      <c r="B30" s="46" t="s">
        <v>924</v>
      </c>
      <c r="C30" s="1"/>
    </row>
    <row r="31" spans="1:7" x14ac:dyDescent="0.2">
      <c r="A31" s="1" t="s">
        <v>32</v>
      </c>
      <c r="B31" s="8">
        <v>78950</v>
      </c>
      <c r="C31" s="1"/>
    </row>
    <row r="32" spans="1:7" x14ac:dyDescent="0.2">
      <c r="A32" s="1" t="s">
        <v>33</v>
      </c>
      <c r="B32" s="46" t="s">
        <v>924</v>
      </c>
      <c r="C32" s="1"/>
    </row>
    <row r="33" spans="1:3" x14ac:dyDescent="0.2">
      <c r="A33" s="1" t="s">
        <v>34</v>
      </c>
      <c r="B33" s="8">
        <v>985000</v>
      </c>
      <c r="C33" s="1"/>
    </row>
    <row r="34" spans="1:3" x14ac:dyDescent="0.2">
      <c r="A34" s="1" t="s">
        <v>15</v>
      </c>
      <c r="B34" s="8">
        <v>13560</v>
      </c>
      <c r="C34" s="1"/>
    </row>
    <row r="35" spans="1:3" x14ac:dyDescent="0.2">
      <c r="A35" s="1" t="s">
        <v>35</v>
      </c>
      <c r="B35" s="46" t="s">
        <v>924</v>
      </c>
      <c r="C35" s="1"/>
    </row>
    <row r="36" spans="1:3" x14ac:dyDescent="0.2">
      <c r="A36" s="1" t="s">
        <v>36</v>
      </c>
      <c r="B36" s="8">
        <v>8654</v>
      </c>
      <c r="C36" s="1"/>
    </row>
    <row r="37" spans="1:3" x14ac:dyDescent="0.2">
      <c r="A37" s="1" t="s">
        <v>37</v>
      </c>
      <c r="B37" s="8">
        <v>108884</v>
      </c>
      <c r="C37" s="1"/>
    </row>
    <row r="38" spans="1:3" x14ac:dyDescent="0.2">
      <c r="A38" s="1" t="s">
        <v>37</v>
      </c>
      <c r="B38" s="46" t="s">
        <v>14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f>SUM(B23:B39)+B22</f>
        <v>3512700</v>
      </c>
      <c r="C40" s="1"/>
    </row>
    <row r="41" spans="1:3" x14ac:dyDescent="0.2">
      <c r="A41" s="1" t="s">
        <v>39</v>
      </c>
      <c r="B41" s="8">
        <v>250000</v>
      </c>
      <c r="C41" s="1"/>
    </row>
    <row r="42" spans="1:3" x14ac:dyDescent="0.2">
      <c r="A42" s="1" t="s">
        <v>40</v>
      </c>
      <c r="B42" s="8">
        <v>22154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46" t="s">
        <v>924</v>
      </c>
      <c r="C45" s="1"/>
    </row>
    <row r="46" spans="1:3" x14ac:dyDescent="0.2">
      <c r="A46" s="1" t="s">
        <v>44</v>
      </c>
      <c r="B46" s="8">
        <v>3560</v>
      </c>
      <c r="C46" s="1"/>
    </row>
    <row r="47" spans="1:3" x14ac:dyDescent="0.2">
      <c r="A47" s="1" t="s">
        <v>45</v>
      </c>
      <c r="B47" s="8">
        <v>65250</v>
      </c>
      <c r="C47" s="1"/>
    </row>
    <row r="48" spans="1:3" x14ac:dyDescent="0.2">
      <c r="A48" s="1" t="s">
        <v>46</v>
      </c>
      <c r="B48" s="8">
        <v>231456</v>
      </c>
      <c r="C48" s="1"/>
    </row>
    <row r="49" spans="1:3" x14ac:dyDescent="0.2">
      <c r="A49" s="1" t="s">
        <v>47</v>
      </c>
      <c r="B49" s="8">
        <v>52369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210540</v>
      </c>
      <c r="C51" s="1"/>
    </row>
    <row r="52" spans="1:3" x14ac:dyDescent="0.2">
      <c r="A52" s="1" t="s">
        <v>50</v>
      </c>
      <c r="B52" s="8">
        <v>84200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48522</v>
      </c>
      <c r="C54" s="1"/>
    </row>
    <row r="55" spans="1:3" x14ac:dyDescent="0.2">
      <c r="A55" s="1" t="s">
        <v>53</v>
      </c>
      <c r="B55" s="8">
        <v>174000</v>
      </c>
      <c r="C55" s="1"/>
    </row>
    <row r="56" spans="1:3" x14ac:dyDescent="0.2">
      <c r="A56" s="1" t="s">
        <v>54</v>
      </c>
      <c r="B56" s="46" t="s">
        <v>14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f>SUM(B41:B57)</f>
        <v>1142051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236299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586119</v>
      </c>
      <c r="C63" s="1"/>
    </row>
    <row r="64" spans="1:3" x14ac:dyDescent="0.2">
      <c r="A64" s="1" t="s">
        <v>59</v>
      </c>
      <c r="B64" s="8">
        <v>33265</v>
      </c>
      <c r="C64" s="1"/>
    </row>
    <row r="65" spans="1:3" x14ac:dyDescent="0.2">
      <c r="A65" s="1" t="s">
        <v>60</v>
      </c>
      <c r="B65" s="8">
        <v>9886</v>
      </c>
      <c r="C65" s="1"/>
    </row>
    <row r="66" spans="1:3" x14ac:dyDescent="0.2">
      <c r="A66" s="1" t="s">
        <v>61</v>
      </c>
      <c r="B66" s="8">
        <v>6821</v>
      </c>
      <c r="C66" s="1"/>
    </row>
    <row r="67" spans="1:3" x14ac:dyDescent="0.2">
      <c r="A67" s="1" t="s">
        <v>62</v>
      </c>
      <c r="B67" s="8">
        <v>3364</v>
      </c>
      <c r="C67" s="1"/>
    </row>
    <row r="68" spans="1:3" x14ac:dyDescent="0.2">
      <c r="A68" s="1" t="s">
        <v>63</v>
      </c>
      <c r="B68" s="8">
        <v>4861</v>
      </c>
      <c r="C68" s="1"/>
    </row>
    <row r="69" spans="1:3" x14ac:dyDescent="0.2">
      <c r="A69" s="1" t="s">
        <v>63</v>
      </c>
      <c r="B69" s="8" t="s">
        <v>14</v>
      </c>
      <c r="C69" s="1"/>
    </row>
    <row r="70" spans="1:3" x14ac:dyDescent="0.2">
      <c r="A70" s="1" t="s">
        <v>63</v>
      </c>
      <c r="B70" s="8" t="s">
        <v>14</v>
      </c>
      <c r="C70" s="1"/>
    </row>
    <row r="71" spans="1:3" x14ac:dyDescent="0.2">
      <c r="A71" s="1" t="s">
        <v>65</v>
      </c>
      <c r="B71" s="8" t="s">
        <v>14</v>
      </c>
      <c r="C71" s="1"/>
    </row>
    <row r="72" spans="1:3" x14ac:dyDescent="0.2">
      <c r="A72" s="1" t="s">
        <v>64</v>
      </c>
      <c r="B72" s="8">
        <f>SUM(B58:B71)</f>
        <v>2216701</v>
      </c>
      <c r="C72" s="1"/>
    </row>
    <row r="73" spans="1:3" x14ac:dyDescent="0.2">
      <c r="A73" s="1" t="s">
        <v>66</v>
      </c>
      <c r="B73" s="8">
        <v>1000</v>
      </c>
      <c r="C73" s="1"/>
    </row>
    <row r="74" spans="1:3" x14ac:dyDescent="0.2">
      <c r="A74" s="1" t="s">
        <v>67</v>
      </c>
      <c r="B74" s="8">
        <v>856200</v>
      </c>
      <c r="C74" s="1"/>
    </row>
    <row r="75" spans="1:3" x14ac:dyDescent="0.2">
      <c r="A75" s="1" t="s">
        <v>68</v>
      </c>
      <c r="B75" s="8">
        <v>360799</v>
      </c>
      <c r="C75" s="47">
        <f>SUM(B73:B76)</f>
        <v>1295999</v>
      </c>
    </row>
    <row r="76" spans="1:3" x14ac:dyDescent="0.2">
      <c r="A76" s="1" t="s">
        <v>69</v>
      </c>
      <c r="B76" s="8">
        <v>78000</v>
      </c>
      <c r="C76" s="1"/>
    </row>
    <row r="77" spans="1:3" x14ac:dyDescent="0.2">
      <c r="A77" s="1" t="s">
        <v>70</v>
      </c>
      <c r="B77" s="21">
        <f>SUM(B73:B76)</f>
        <v>1295999</v>
      </c>
      <c r="C77" s="1"/>
    </row>
    <row r="79" spans="1:3" x14ac:dyDescent="0.2">
      <c r="A79" s="20" t="s">
        <v>926</v>
      </c>
      <c r="B79" s="7"/>
      <c r="C79" s="7"/>
    </row>
    <row r="81" spans="1:6" x14ac:dyDescent="0.2">
      <c r="A81" s="17" t="s">
        <v>925</v>
      </c>
    </row>
    <row r="82" spans="1:6" x14ac:dyDescent="0.2">
      <c r="A82" s="18"/>
      <c r="B82" s="17"/>
    </row>
    <row r="83" spans="1:6" x14ac:dyDescent="0.2">
      <c r="A83" s="9"/>
    </row>
    <row r="84" spans="1:6" x14ac:dyDescent="0.2">
      <c r="A84" s="4"/>
      <c r="B84" s="7"/>
      <c r="C84" s="7"/>
    </row>
    <row r="85" spans="1:6" x14ac:dyDescent="0.2">
      <c r="A85" s="53"/>
      <c r="B85" s="54"/>
      <c r="C85" s="54"/>
      <c r="D85" s="54"/>
      <c r="E85" s="54"/>
      <c r="F85" s="17"/>
    </row>
  </sheetData>
  <mergeCells count="2">
    <mergeCell ref="A85:E85"/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A3" sqref="A3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5" t="s">
        <v>922</v>
      </c>
      <c r="B1" s="55"/>
      <c r="C1" s="55"/>
    </row>
    <row r="3" spans="1:4" x14ac:dyDescent="0.2">
      <c r="A3" s="2"/>
    </row>
    <row r="6" spans="1:4" x14ac:dyDescent="0.2">
      <c r="A6" s="3" t="s">
        <v>2</v>
      </c>
    </row>
    <row r="7" spans="1:4" x14ac:dyDescent="0.2">
      <c r="A7" s="5" t="s">
        <v>3</v>
      </c>
      <c r="B7" s="25">
        <v>42735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12</v>
      </c>
      <c r="B12" s="8">
        <v>10564</v>
      </c>
      <c r="C12" s="1"/>
      <c r="D12" s="11"/>
    </row>
    <row r="13" spans="1:4" ht="15" x14ac:dyDescent="0.25">
      <c r="A13" s="1" t="s">
        <v>13</v>
      </c>
      <c r="B13" s="8" t="s">
        <v>14</v>
      </c>
      <c r="C13" s="1"/>
      <c r="D13" s="12"/>
    </row>
    <row r="14" spans="1:4" ht="15" x14ac:dyDescent="0.25">
      <c r="A14" s="1" t="s">
        <v>15</v>
      </c>
      <c r="B14" s="46" t="s">
        <v>924</v>
      </c>
      <c r="C14" s="1"/>
      <c r="D14" s="11"/>
    </row>
    <row r="15" spans="1:4" ht="15" x14ac:dyDescent="0.25">
      <c r="A15" s="1" t="s">
        <v>16</v>
      </c>
      <c r="B15" s="8">
        <v>456200</v>
      </c>
      <c r="C15" s="1"/>
      <c r="D15" s="13"/>
    </row>
    <row r="16" spans="1:4" ht="15" x14ac:dyDescent="0.25">
      <c r="A16" s="1" t="s">
        <v>17</v>
      </c>
      <c r="B16" s="8">
        <v>8500</v>
      </c>
      <c r="C16" s="1"/>
      <c r="D16" s="13"/>
    </row>
    <row r="17" spans="1:4" ht="15" x14ac:dyDescent="0.25">
      <c r="A17" s="1" t="s">
        <v>18</v>
      </c>
      <c r="B17" s="8">
        <v>6200</v>
      </c>
      <c r="C17" s="1"/>
      <c r="D17" s="13"/>
    </row>
    <row r="18" spans="1:4" ht="15" x14ac:dyDescent="0.25">
      <c r="A18" s="1" t="s">
        <v>19</v>
      </c>
      <c r="B18" s="8">
        <v>2275</v>
      </c>
      <c r="C18" s="1"/>
      <c r="D18" s="13"/>
    </row>
    <row r="19" spans="1:4" ht="15" x14ac:dyDescent="0.25">
      <c r="A19" s="1" t="s">
        <v>20</v>
      </c>
      <c r="B19" s="46" t="s">
        <v>924</v>
      </c>
      <c r="C19" s="1"/>
      <c r="D19" s="13"/>
    </row>
    <row r="20" spans="1:4" ht="15" x14ac:dyDescent="0.25">
      <c r="A20" s="1" t="s">
        <v>21</v>
      </c>
      <c r="B20" s="8">
        <v>15700</v>
      </c>
      <c r="C20" s="1"/>
      <c r="D20" s="13"/>
    </row>
    <row r="21" spans="1:4" ht="15" x14ac:dyDescent="0.25">
      <c r="A21" s="1" t="s">
        <v>22</v>
      </c>
      <c r="B21" s="8">
        <v>950</v>
      </c>
      <c r="C21" s="1"/>
      <c r="D21" s="13"/>
    </row>
    <row r="22" spans="1:4" ht="15" x14ac:dyDescent="0.25">
      <c r="A22" s="1" t="s">
        <v>23</v>
      </c>
      <c r="B22" s="8">
        <v>325600</v>
      </c>
      <c r="C22" s="1"/>
      <c r="D22" s="13"/>
    </row>
    <row r="23" spans="1:4" ht="15" x14ac:dyDescent="0.25">
      <c r="A23" s="1" t="s">
        <v>24</v>
      </c>
      <c r="B23" s="8">
        <v>396400</v>
      </c>
      <c r="C23" s="1"/>
      <c r="D23" s="13"/>
    </row>
    <row r="24" spans="1:4" ht="15" x14ac:dyDescent="0.25">
      <c r="A24" s="1" t="s">
        <v>25</v>
      </c>
      <c r="B24" s="8">
        <v>987455</v>
      </c>
      <c r="C24" s="1"/>
      <c r="D24" s="13"/>
    </row>
    <row r="25" spans="1:4" x14ac:dyDescent="0.2">
      <c r="A25" s="1" t="s">
        <v>26</v>
      </c>
      <c r="B25" s="46" t="s">
        <v>924</v>
      </c>
      <c r="C25" s="1"/>
    </row>
    <row r="26" spans="1:4" x14ac:dyDescent="0.2">
      <c r="A26" s="1" t="s">
        <v>27</v>
      </c>
      <c r="B26" s="8">
        <v>52000</v>
      </c>
      <c r="C26" s="1"/>
    </row>
    <row r="27" spans="1:4" x14ac:dyDescent="0.2">
      <c r="A27" s="1" t="s">
        <v>28</v>
      </c>
      <c r="B27" s="8">
        <v>63200</v>
      </c>
      <c r="C27" s="1"/>
    </row>
    <row r="28" spans="1:4" x14ac:dyDescent="0.2">
      <c r="A28" s="1" t="s">
        <v>29</v>
      </c>
      <c r="B28" s="8">
        <v>125000</v>
      </c>
      <c r="C28" s="1"/>
    </row>
    <row r="29" spans="1:4" x14ac:dyDescent="0.2">
      <c r="A29" s="1" t="s">
        <v>30</v>
      </c>
      <c r="B29" s="46" t="s">
        <v>924</v>
      </c>
      <c r="C29" s="1"/>
    </row>
    <row r="30" spans="1:4" x14ac:dyDescent="0.2">
      <c r="A30" s="1" t="s">
        <v>31</v>
      </c>
      <c r="B30" s="46" t="s">
        <v>924</v>
      </c>
      <c r="C30" s="1"/>
    </row>
    <row r="31" spans="1:4" x14ac:dyDescent="0.2">
      <c r="A31" s="1" t="s">
        <v>32</v>
      </c>
      <c r="B31" s="8">
        <v>78950</v>
      </c>
      <c r="C31" s="1"/>
    </row>
    <row r="32" spans="1:4" x14ac:dyDescent="0.2">
      <c r="A32" s="1" t="s">
        <v>33</v>
      </c>
      <c r="B32" s="46" t="s">
        <v>924</v>
      </c>
      <c r="C32" s="1"/>
    </row>
    <row r="33" spans="1:3" x14ac:dyDescent="0.2">
      <c r="A33" s="1" t="s">
        <v>34</v>
      </c>
      <c r="B33" s="8">
        <v>985000</v>
      </c>
      <c r="C33" s="1"/>
    </row>
    <row r="34" spans="1:3" x14ac:dyDescent="0.2">
      <c r="A34" s="1" t="s">
        <v>15</v>
      </c>
      <c r="B34" s="8">
        <v>13560</v>
      </c>
      <c r="C34" s="1"/>
    </row>
    <row r="35" spans="1:3" x14ac:dyDescent="0.2">
      <c r="A35" s="1" t="s">
        <v>35</v>
      </c>
      <c r="B35" s="46" t="s">
        <v>924</v>
      </c>
      <c r="C35" s="1"/>
    </row>
    <row r="36" spans="1:3" x14ac:dyDescent="0.2">
      <c r="A36" s="1" t="s">
        <v>36</v>
      </c>
      <c r="B36" s="8">
        <v>8654</v>
      </c>
      <c r="C36" s="1"/>
    </row>
    <row r="37" spans="1:3" x14ac:dyDescent="0.2">
      <c r="A37" s="1" t="s">
        <v>37</v>
      </c>
      <c r="B37" s="8">
        <v>108884</v>
      </c>
      <c r="C37" s="1"/>
    </row>
    <row r="38" spans="1:3" x14ac:dyDescent="0.2">
      <c r="A38" s="1" t="s">
        <v>37</v>
      </c>
      <c r="B38" s="46" t="s">
        <v>14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f>SUM(B23:B39)+B22</f>
        <v>3144703</v>
      </c>
      <c r="C40" s="1"/>
    </row>
    <row r="41" spans="1:3" x14ac:dyDescent="0.2">
      <c r="A41" s="1" t="s">
        <v>39</v>
      </c>
      <c r="B41" s="8">
        <v>350000</v>
      </c>
      <c r="C41" s="1"/>
    </row>
    <row r="42" spans="1:3" x14ac:dyDescent="0.2">
      <c r="A42" s="1" t="s">
        <v>40</v>
      </c>
      <c r="B42" s="8">
        <v>48920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46" t="s">
        <v>924</v>
      </c>
      <c r="C45" s="1"/>
    </row>
    <row r="46" spans="1:3" x14ac:dyDescent="0.2">
      <c r="A46" s="1" t="s">
        <v>44</v>
      </c>
      <c r="B46" s="8">
        <v>3560</v>
      </c>
      <c r="C46" s="1"/>
    </row>
    <row r="47" spans="1:3" x14ac:dyDescent="0.2">
      <c r="A47" s="1" t="s">
        <v>45</v>
      </c>
      <c r="B47" s="8">
        <v>65250</v>
      </c>
      <c r="C47" s="1"/>
    </row>
    <row r="48" spans="1:3" x14ac:dyDescent="0.2">
      <c r="A48" s="1" t="s">
        <v>46</v>
      </c>
      <c r="B48" s="8">
        <v>131500</v>
      </c>
      <c r="C48" s="1"/>
    </row>
    <row r="49" spans="1:3" x14ac:dyDescent="0.2">
      <c r="A49" s="1" t="s">
        <v>47</v>
      </c>
      <c r="B49" s="8">
        <v>32560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98000</v>
      </c>
      <c r="C51" s="1"/>
    </row>
    <row r="52" spans="1:3" x14ac:dyDescent="0.2">
      <c r="A52" s="1" t="s">
        <v>50</v>
      </c>
      <c r="B52" s="8">
        <v>84200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48522</v>
      </c>
      <c r="C54" s="1"/>
    </row>
    <row r="55" spans="1:3" x14ac:dyDescent="0.2">
      <c r="A55" s="1" t="s">
        <v>53</v>
      </c>
      <c r="B55" s="8">
        <v>74025</v>
      </c>
      <c r="C55" s="1"/>
    </row>
    <row r="56" spans="1:3" x14ac:dyDescent="0.2">
      <c r="A56" s="1" t="s">
        <v>54</v>
      </c>
      <c r="B56" s="46" t="s">
        <v>14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f>SUM(B41:B57)</f>
        <v>936537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136000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535200</v>
      </c>
      <c r="C63" s="1"/>
    </row>
    <row r="64" spans="1:3" x14ac:dyDescent="0.2">
      <c r="A64" s="1" t="s">
        <v>59</v>
      </c>
      <c r="B64" s="8">
        <v>22205</v>
      </c>
      <c r="C64" s="1"/>
    </row>
    <row r="65" spans="1:5" x14ac:dyDescent="0.2">
      <c r="A65" s="1" t="s">
        <v>60</v>
      </c>
      <c r="B65" s="8">
        <v>9886</v>
      </c>
      <c r="C65" s="1"/>
    </row>
    <row r="66" spans="1:5" x14ac:dyDescent="0.2">
      <c r="A66" s="1" t="s">
        <v>61</v>
      </c>
      <c r="B66" s="8">
        <v>6821</v>
      </c>
      <c r="C66" s="1"/>
    </row>
    <row r="67" spans="1:5" x14ac:dyDescent="0.2">
      <c r="A67" s="1" t="s">
        <v>62</v>
      </c>
      <c r="B67" s="8">
        <v>3364</v>
      </c>
      <c r="C67" s="1"/>
    </row>
    <row r="68" spans="1:5" x14ac:dyDescent="0.2">
      <c r="A68" s="1" t="s">
        <v>63</v>
      </c>
      <c r="B68" s="8">
        <v>4656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 t="s">
        <v>14</v>
      </c>
      <c r="C70" s="1"/>
    </row>
    <row r="71" spans="1:5" x14ac:dyDescent="0.2">
      <c r="A71" s="1" t="s">
        <v>65</v>
      </c>
      <c r="B71" s="8" t="s">
        <v>14</v>
      </c>
      <c r="C71" s="1"/>
    </row>
    <row r="72" spans="1:5" x14ac:dyDescent="0.2">
      <c r="A72" s="1" t="s">
        <v>64</v>
      </c>
      <c r="B72" s="8">
        <f>SUM(B58:B71)</f>
        <v>1848704</v>
      </c>
      <c r="C72" s="1"/>
    </row>
    <row r="73" spans="1:5" x14ac:dyDescent="0.2">
      <c r="A73" s="1" t="s">
        <v>66</v>
      </c>
      <c r="B73" s="8">
        <v>1000</v>
      </c>
      <c r="C73" s="1"/>
    </row>
    <row r="74" spans="1:5" x14ac:dyDescent="0.2">
      <c r="A74" s="1" t="s">
        <v>67</v>
      </c>
      <c r="B74" s="8">
        <v>856200</v>
      </c>
      <c r="C74" s="1"/>
    </row>
    <row r="75" spans="1:5" x14ac:dyDescent="0.2">
      <c r="A75" s="1" t="s">
        <v>68</v>
      </c>
      <c r="B75" s="8">
        <v>360799</v>
      </c>
      <c r="C75" s="1"/>
      <c r="D75" s="22" t="s">
        <v>414</v>
      </c>
    </row>
    <row r="76" spans="1:5" x14ac:dyDescent="0.2">
      <c r="A76" s="1" t="s">
        <v>69</v>
      </c>
      <c r="B76" s="8">
        <v>78000</v>
      </c>
      <c r="C76" s="1"/>
      <c r="D76" s="22" t="s">
        <v>411</v>
      </c>
      <c r="E76" s="23" t="s">
        <v>412</v>
      </c>
    </row>
    <row r="77" spans="1:5" x14ac:dyDescent="0.2">
      <c r="A77" s="1" t="s">
        <v>70</v>
      </c>
      <c r="B77" s="21">
        <f>SUM(B73:B76)</f>
        <v>1295999</v>
      </c>
      <c r="C77" s="1"/>
      <c r="D77" s="21">
        <f>B40</f>
        <v>3144703</v>
      </c>
      <c r="E77" s="21">
        <f>B72+B77</f>
        <v>3144703</v>
      </c>
    </row>
    <row r="79" spans="1:5" x14ac:dyDescent="0.2">
      <c r="A79" s="20" t="s">
        <v>926</v>
      </c>
      <c r="B79" s="7"/>
      <c r="C79" s="7"/>
    </row>
    <row r="81" spans="1:7" x14ac:dyDescent="0.2">
      <c r="A81" s="17" t="s">
        <v>925</v>
      </c>
    </row>
    <row r="82" spans="1:7" x14ac:dyDescent="0.2">
      <c r="A82" s="18"/>
      <c r="B82" s="17"/>
    </row>
    <row r="83" spans="1:7" x14ac:dyDescent="0.2">
      <c r="A83" s="18"/>
    </row>
    <row r="84" spans="1:7" x14ac:dyDescent="0.2">
      <c r="A84" s="10"/>
      <c r="B84" s="7"/>
      <c r="C84" s="7"/>
      <c r="D84" s="7"/>
    </row>
    <row r="85" spans="1:7" x14ac:dyDescent="0.2">
      <c r="A85" s="53"/>
      <c r="B85" s="54"/>
      <c r="C85" s="54"/>
      <c r="D85" s="54"/>
      <c r="E85" s="54"/>
      <c r="F85" s="54"/>
      <c r="G85" s="54"/>
    </row>
  </sheetData>
  <mergeCells count="2">
    <mergeCell ref="A1:C1"/>
    <mergeCell ref="A85:G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A59" workbookViewId="0">
      <selection activeCell="I18" sqref="I18"/>
    </sheetView>
  </sheetViews>
  <sheetFormatPr defaultRowHeight="12.75" x14ac:dyDescent="0.2"/>
  <cols>
    <col min="1" max="1" width="50.7109375" customWidth="1"/>
    <col min="2" max="2" width="12.7109375" customWidth="1"/>
    <col min="3" max="3" width="7.28515625" customWidth="1"/>
    <col min="4" max="4" width="43" bestFit="1" customWidth="1"/>
    <col min="5" max="7" width="12.7109375" customWidth="1"/>
    <col min="8" max="8" width="16.140625" bestFit="1" customWidth="1"/>
    <col min="9" max="9" width="48.28515625" bestFit="1" customWidth="1"/>
    <col min="10" max="197" width="12.7109375" customWidth="1"/>
  </cols>
  <sheetData>
    <row r="1" spans="1:9" ht="20.25" x14ac:dyDescent="0.3">
      <c r="A1" s="55" t="s">
        <v>922</v>
      </c>
      <c r="B1" s="55"/>
      <c r="C1" s="55"/>
    </row>
    <row r="3" spans="1:9" x14ac:dyDescent="0.2">
      <c r="A3" s="2" t="s">
        <v>1</v>
      </c>
    </row>
    <row r="6" spans="1:9" x14ac:dyDescent="0.2">
      <c r="A6" s="3" t="s">
        <v>2</v>
      </c>
    </row>
    <row r="7" spans="1:9" x14ac:dyDescent="0.2">
      <c r="A7" s="5" t="s">
        <v>3</v>
      </c>
      <c r="B7" s="25">
        <v>43100</v>
      </c>
      <c r="C7" s="5"/>
    </row>
    <row r="8" spans="1:9" x14ac:dyDescent="0.2">
      <c r="A8" s="5" t="s">
        <v>4</v>
      </c>
      <c r="B8" s="6" t="s">
        <v>5</v>
      </c>
      <c r="C8" s="5"/>
    </row>
    <row r="9" spans="1:9" ht="25.5" x14ac:dyDescent="0.2">
      <c r="A9" s="5" t="s">
        <v>6</v>
      </c>
      <c r="B9" s="6" t="s">
        <v>7</v>
      </c>
      <c r="C9" s="5"/>
    </row>
    <row r="10" spans="1:9" x14ac:dyDescent="0.2">
      <c r="A10" s="5" t="s">
        <v>8</v>
      </c>
      <c r="B10" s="6" t="s">
        <v>9</v>
      </c>
      <c r="C10" s="5"/>
    </row>
    <row r="11" spans="1:9" x14ac:dyDescent="0.2">
      <c r="A11" s="5" t="s">
        <v>10</v>
      </c>
      <c r="B11" s="6" t="s">
        <v>11</v>
      </c>
      <c r="C11" s="5"/>
    </row>
    <row r="12" spans="1:9" x14ac:dyDescent="0.2">
      <c r="A12" s="1" t="s">
        <v>12</v>
      </c>
      <c r="B12" s="8">
        <v>17000</v>
      </c>
      <c r="C12" s="1"/>
      <c r="D12" s="56" t="s">
        <v>415</v>
      </c>
      <c r="E12" s="56"/>
      <c r="F12" s="56"/>
      <c r="G12" s="56"/>
      <c r="H12" s="26" t="s">
        <v>416</v>
      </c>
      <c r="I12" s="17" t="s">
        <v>928</v>
      </c>
    </row>
    <row r="13" spans="1:9" ht="15" x14ac:dyDescent="0.25">
      <c r="A13" s="1" t="s">
        <v>13</v>
      </c>
      <c r="B13" s="8" t="s">
        <v>14</v>
      </c>
      <c r="C13" s="1"/>
      <c r="D13" s="27"/>
      <c r="E13" s="28">
        <v>2017</v>
      </c>
      <c r="F13" s="28">
        <v>2016</v>
      </c>
      <c r="G13" s="28">
        <v>2015</v>
      </c>
      <c r="H13" s="29"/>
      <c r="I13" s="12"/>
    </row>
    <row r="14" spans="1:9" ht="15" x14ac:dyDescent="0.25">
      <c r="A14" s="1" t="s">
        <v>15</v>
      </c>
      <c r="B14" s="46" t="s">
        <v>924</v>
      </c>
      <c r="C14" s="1"/>
      <c r="D14" s="30"/>
      <c r="E14" s="17"/>
      <c r="F14" s="17"/>
      <c r="G14" s="17"/>
      <c r="H14" s="31"/>
      <c r="I14" s="11"/>
    </row>
    <row r="15" spans="1:9" ht="15" x14ac:dyDescent="0.25">
      <c r="A15" s="1" t="s">
        <v>16</v>
      </c>
      <c r="B15" s="8">
        <v>165400</v>
      </c>
      <c r="C15" s="1"/>
      <c r="D15" s="32" t="s">
        <v>143</v>
      </c>
      <c r="E15" s="33">
        <f>'Company A 2017 Balance Sheet'!$B$22/'Company A 2017 Balance Sheet'!$B$58</f>
        <v>0.31093977931122785</v>
      </c>
      <c r="F15" s="33">
        <f>'Company A 2016 Balance Sheet'!$B$22/'Company A 2016 Balance Sheet'!$B$58</f>
        <v>0.34766378690857919</v>
      </c>
      <c r="G15" s="33">
        <f>'Company A 2015 Balance Sheet'!$B$22/'Company A 2015 Balance Sheet'!$B$58</f>
        <v>0.67477459412933394</v>
      </c>
      <c r="H15" s="34"/>
      <c r="I15" s="13"/>
    </row>
    <row r="16" spans="1:9" ht="15" x14ac:dyDescent="0.25">
      <c r="A16" s="1" t="s">
        <v>17</v>
      </c>
      <c r="B16" s="8">
        <v>500</v>
      </c>
      <c r="C16" s="1"/>
      <c r="D16" s="32" t="s">
        <v>146</v>
      </c>
      <c r="E16" s="33">
        <f>'Company A 2017 Balance Sheet'!$B$72/'Company A 2017 Balance Sheet'!$B$77</f>
        <v>1.2947621723869425</v>
      </c>
      <c r="F16" s="33">
        <f>'Company A 2016 Balance Sheet'!$B$72/'Company A 2016 Balance Sheet'!$B$77</f>
        <v>1.4264702364739479</v>
      </c>
      <c r="G16" s="33">
        <f>'Company A 2015 Balance Sheet'!$B$72/'Company A 2015 Balance Sheet'!$B$75</f>
        <v>6.1438668067261828</v>
      </c>
      <c r="H16" s="34">
        <v>109.19</v>
      </c>
      <c r="I16" s="13"/>
    </row>
    <row r="17" spans="1:9" ht="15" x14ac:dyDescent="0.25">
      <c r="A17" s="1" t="s">
        <v>18</v>
      </c>
      <c r="B17" s="8">
        <v>4800</v>
      </c>
      <c r="C17" s="1"/>
      <c r="D17" s="32" t="s">
        <v>149</v>
      </c>
      <c r="E17" s="35">
        <f>'Company A 2017 Cash Flow'!$B$33+'Company A 2017 Cash Flow'!$B$34</f>
        <v>-2159349</v>
      </c>
      <c r="F17" s="35">
        <f>'Company A 2016 Cash Flow'!$B$33+'Company A 2016 Cash Flow'!$B$34</f>
        <v>-1027222</v>
      </c>
      <c r="G17" s="36">
        <f>'Company A 2015 Cash Flow'!$B$33+'Company A 2015 Cash Flow'!$B$34</f>
        <v>304413</v>
      </c>
      <c r="H17" s="34"/>
      <c r="I17" s="13"/>
    </row>
    <row r="18" spans="1:9" ht="15" x14ac:dyDescent="0.25">
      <c r="A18" s="1" t="s">
        <v>19</v>
      </c>
      <c r="B18" s="8">
        <v>1758</v>
      </c>
      <c r="C18" s="1"/>
      <c r="D18" s="32" t="s">
        <v>144</v>
      </c>
      <c r="E18" s="37">
        <f>'Company A 2017 Income Statement'!$B$37/'Company A 2017 Income Statement'!$B$38</f>
        <v>-2.720217054263566</v>
      </c>
      <c r="F18" s="37">
        <f>'Company A 2016 Income Statement'!$B$37/'Company A 2016 Income Statement'!$B$38</f>
        <v>8.7032160144392492</v>
      </c>
      <c r="G18" s="37">
        <f>'Company A 2015 Income Statement'!$B$37/'Company A 2015 Income Statement'!$B$38</f>
        <v>45.638882466966621</v>
      </c>
      <c r="H18" s="34">
        <v>1.63</v>
      </c>
      <c r="I18" s="13"/>
    </row>
    <row r="19" spans="1:9" ht="15" x14ac:dyDescent="0.25">
      <c r="A19" s="1" t="s">
        <v>20</v>
      </c>
      <c r="B19" s="46" t="s">
        <v>924</v>
      </c>
      <c r="C19" s="1"/>
      <c r="D19" s="32" t="s">
        <v>147</v>
      </c>
      <c r="E19" s="38">
        <f>E24/E18</f>
        <v>-60.473115460462573</v>
      </c>
      <c r="F19" s="38">
        <f t="shared" ref="F19:G19" si="0">F24/F18</f>
        <v>20.21091901064727</v>
      </c>
      <c r="G19" s="38">
        <f t="shared" si="0"/>
        <v>2.1624105732963934</v>
      </c>
      <c r="H19" s="39">
        <v>13</v>
      </c>
      <c r="I19" s="13"/>
    </row>
    <row r="20" spans="1:9" ht="15" x14ac:dyDescent="0.25">
      <c r="A20" s="1" t="s">
        <v>21</v>
      </c>
      <c r="B20" s="8">
        <v>13500</v>
      </c>
      <c r="C20" s="1"/>
      <c r="D20" s="32" t="s">
        <v>145</v>
      </c>
      <c r="E20" s="40">
        <f>'Company A 2017 Income Statement'!$B$37/'Company A 2017 Balance Sheet'!$B$77</f>
        <v>-0.16245033780937312</v>
      </c>
      <c r="F20" s="40">
        <f>'Company A 2016 Income Statement'!$B$37/'Company A 2016 Balance Sheet'!$B$77</f>
        <v>0.32741846251424578</v>
      </c>
      <c r="G20" s="40">
        <f>'Company A 2015 Income Statement'!$B$37/'Company A 2015 Balance Sheet'!$B$75</f>
        <v>7.1128800246120418</v>
      </c>
      <c r="H20" s="41">
        <v>0.124</v>
      </c>
      <c r="I20" s="13"/>
    </row>
    <row r="21" spans="1:9" ht="15" x14ac:dyDescent="0.25">
      <c r="A21" s="1" t="s">
        <v>22</v>
      </c>
      <c r="B21" s="8">
        <v>1030</v>
      </c>
      <c r="C21" s="1"/>
      <c r="D21" s="42" t="s">
        <v>148</v>
      </c>
      <c r="E21" s="40">
        <f>'Company A 2017 Income Statement'!$B$37/'Company A 2017 Income Statement'!$B$15</f>
        <v>-0.21536527794314583</v>
      </c>
      <c r="F21" s="40">
        <f>'Company A 2016 Income Statement'!$B$37/'Company A 2016 Income Statement'!$B$15</f>
        <v>0.22150822328411438</v>
      </c>
      <c r="G21" s="40">
        <f>'Company A 2015 Income Statement'!$B$37/'Company A 2015 Income Statement'!$B$15</f>
        <v>0.73126696863523732</v>
      </c>
      <c r="H21" s="41">
        <v>0.05</v>
      </c>
      <c r="I21" s="13"/>
    </row>
    <row r="22" spans="1:9" ht="15" x14ac:dyDescent="0.25">
      <c r="A22" s="1" t="s">
        <v>23</v>
      </c>
      <c r="B22" s="8">
        <f>SUM(B12:B21)</f>
        <v>203988</v>
      </c>
      <c r="C22" s="1"/>
      <c r="D22" s="57" t="s">
        <v>409</v>
      </c>
      <c r="E22" s="57"/>
      <c r="F22" s="57"/>
      <c r="G22" s="57"/>
      <c r="H22" s="42"/>
      <c r="I22" s="13"/>
    </row>
    <row r="23" spans="1:9" ht="15" x14ac:dyDescent="0.25">
      <c r="A23" s="1" t="s">
        <v>24</v>
      </c>
      <c r="B23" s="8">
        <v>196000</v>
      </c>
      <c r="C23" s="1"/>
      <c r="D23" s="42" t="s">
        <v>921</v>
      </c>
      <c r="E23" s="43" t="str">
        <f>'Company A 2017 Income Statement'!$B$40</f>
        <v>-</v>
      </c>
      <c r="F23" s="43" t="str">
        <f>'Company A 2016 Income Statement'!$B$40</f>
        <v>-</v>
      </c>
      <c r="G23" s="43" t="str">
        <f>'Company A 2015 Income Statement'!$B$40</f>
        <v>-</v>
      </c>
      <c r="H23" s="42"/>
      <c r="I23" s="13"/>
    </row>
    <row r="24" spans="1:9" ht="15" x14ac:dyDescent="0.25">
      <c r="A24" s="1" t="s">
        <v>25</v>
      </c>
      <c r="B24" s="8">
        <v>687455</v>
      </c>
      <c r="C24" s="1"/>
      <c r="D24" s="42" t="s">
        <v>920</v>
      </c>
      <c r="E24" s="44">
        <f>'Company A Stock History'!$E$12</f>
        <v>164.5</v>
      </c>
      <c r="F24" s="44">
        <f>'Company A Stock History'!$E$264</f>
        <v>175.89999399999999</v>
      </c>
      <c r="G24" s="33">
        <f>'Company A Stock History'!$E$516</f>
        <v>98.690002000000007</v>
      </c>
      <c r="H24" s="42"/>
      <c r="I24" s="13"/>
    </row>
    <row r="25" spans="1:9" x14ac:dyDescent="0.2">
      <c r="A25" s="1" t="s">
        <v>26</v>
      </c>
      <c r="B25" s="46" t="s">
        <v>924</v>
      </c>
      <c r="C25" s="1"/>
    </row>
    <row r="26" spans="1:9" x14ac:dyDescent="0.2">
      <c r="A26" s="1" t="s">
        <v>27</v>
      </c>
      <c r="B26" s="8">
        <v>22000</v>
      </c>
      <c r="C26" s="1"/>
    </row>
    <row r="27" spans="1:9" x14ac:dyDescent="0.2">
      <c r="A27" s="1" t="s">
        <v>28</v>
      </c>
      <c r="B27" s="8">
        <v>58960</v>
      </c>
      <c r="C27" s="1"/>
    </row>
    <row r="28" spans="1:9" x14ac:dyDescent="0.2">
      <c r="A28" s="1" t="s">
        <v>29</v>
      </c>
      <c r="B28" s="8">
        <v>125000</v>
      </c>
      <c r="C28" s="1"/>
    </row>
    <row r="29" spans="1:9" x14ac:dyDescent="0.2">
      <c r="A29" s="1" t="s">
        <v>30</v>
      </c>
      <c r="B29" s="46" t="s">
        <v>924</v>
      </c>
      <c r="C29" s="1"/>
    </row>
    <row r="30" spans="1:9" x14ac:dyDescent="0.2">
      <c r="A30" s="1" t="s">
        <v>31</v>
      </c>
      <c r="B30" s="46" t="s">
        <v>924</v>
      </c>
      <c r="C30" s="1"/>
    </row>
    <row r="31" spans="1:9" x14ac:dyDescent="0.2">
      <c r="A31" s="1" t="s">
        <v>32</v>
      </c>
      <c r="B31" s="8">
        <v>68950</v>
      </c>
      <c r="C31" s="1"/>
    </row>
    <row r="32" spans="1:9" x14ac:dyDescent="0.2">
      <c r="A32" s="1" t="s">
        <v>33</v>
      </c>
      <c r="B32" s="46" t="s">
        <v>924</v>
      </c>
      <c r="C32" s="1"/>
    </row>
    <row r="33" spans="1:3" x14ac:dyDescent="0.2">
      <c r="A33" s="1" t="s">
        <v>34</v>
      </c>
      <c r="B33" s="8">
        <v>985000</v>
      </c>
      <c r="C33" s="1"/>
    </row>
    <row r="34" spans="1:3" x14ac:dyDescent="0.2">
      <c r="A34" s="1" t="s">
        <v>15</v>
      </c>
      <c r="B34" s="8">
        <v>13560</v>
      </c>
      <c r="C34" s="1"/>
    </row>
    <row r="35" spans="1:3" x14ac:dyDescent="0.2">
      <c r="A35" s="1" t="s">
        <v>35</v>
      </c>
      <c r="B35" s="46" t="s">
        <v>924</v>
      </c>
      <c r="C35" s="1"/>
    </row>
    <row r="36" spans="1:3" x14ac:dyDescent="0.2">
      <c r="A36" s="1" t="s">
        <v>36</v>
      </c>
      <c r="B36" s="8">
        <v>8654</v>
      </c>
      <c r="C36" s="1"/>
    </row>
    <row r="37" spans="1:3" x14ac:dyDescent="0.2">
      <c r="A37" s="1" t="s">
        <v>37</v>
      </c>
      <c r="B37" s="8">
        <v>108884</v>
      </c>
      <c r="C37" s="1"/>
    </row>
    <row r="38" spans="1:3" x14ac:dyDescent="0.2">
      <c r="A38" s="1" t="s">
        <v>37</v>
      </c>
      <c r="B38" s="46" t="s">
        <v>14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f>SUM(B23:B39)+B22</f>
        <v>2478451</v>
      </c>
      <c r="C40" s="1"/>
    </row>
    <row r="41" spans="1:3" x14ac:dyDescent="0.2">
      <c r="A41" s="1" t="s">
        <v>39</v>
      </c>
      <c r="B41" s="8">
        <v>150000</v>
      </c>
      <c r="C41" s="1"/>
    </row>
    <row r="42" spans="1:3" x14ac:dyDescent="0.2">
      <c r="A42" s="1" t="s">
        <v>40</v>
      </c>
      <c r="B42" s="8">
        <v>48920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46" t="s">
        <v>924</v>
      </c>
      <c r="C45" s="1"/>
    </row>
    <row r="46" spans="1:3" x14ac:dyDescent="0.2">
      <c r="A46" s="1" t="s">
        <v>44</v>
      </c>
      <c r="B46" s="8">
        <v>3560</v>
      </c>
      <c r="C46" s="1"/>
    </row>
    <row r="47" spans="1:3" x14ac:dyDescent="0.2">
      <c r="A47" s="1" t="s">
        <v>45</v>
      </c>
      <c r="B47" s="8">
        <v>65250</v>
      </c>
      <c r="C47" s="1"/>
    </row>
    <row r="48" spans="1:3" x14ac:dyDescent="0.2">
      <c r="A48" s="1" t="s">
        <v>46</v>
      </c>
      <c r="B48" s="8">
        <v>65000</v>
      </c>
      <c r="C48" s="1"/>
    </row>
    <row r="49" spans="1:3" x14ac:dyDescent="0.2">
      <c r="A49" s="1" t="s">
        <v>47</v>
      </c>
      <c r="B49" s="8">
        <v>18560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98000</v>
      </c>
      <c r="C51" s="1"/>
    </row>
    <row r="52" spans="1:3" x14ac:dyDescent="0.2">
      <c r="A52" s="1" t="s">
        <v>50</v>
      </c>
      <c r="B52" s="8">
        <v>84200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48522</v>
      </c>
      <c r="C54" s="1"/>
    </row>
    <row r="55" spans="1:3" x14ac:dyDescent="0.2">
      <c r="A55" s="1" t="s">
        <v>53</v>
      </c>
      <c r="B55" s="8">
        <v>74025</v>
      </c>
      <c r="C55" s="1"/>
    </row>
    <row r="56" spans="1:3" x14ac:dyDescent="0.2">
      <c r="A56" s="1" t="s">
        <v>54</v>
      </c>
      <c r="B56" s="46" t="s">
        <v>14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f>SUM(B41:B57)</f>
        <v>656037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136000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365400</v>
      </c>
      <c r="C63" s="1"/>
    </row>
    <row r="64" spans="1:3" x14ac:dyDescent="0.2">
      <c r="A64" s="1" t="s">
        <v>59</v>
      </c>
      <c r="B64" s="8">
        <v>22205</v>
      </c>
      <c r="C64" s="1"/>
    </row>
    <row r="65" spans="1:5" x14ac:dyDescent="0.2">
      <c r="A65" s="1" t="s">
        <v>60</v>
      </c>
      <c r="B65" s="8">
        <v>9886</v>
      </c>
      <c r="C65" s="1"/>
    </row>
    <row r="66" spans="1:5" x14ac:dyDescent="0.2">
      <c r="A66" s="1" t="s">
        <v>61</v>
      </c>
      <c r="B66" s="8">
        <v>6821</v>
      </c>
      <c r="C66" s="1"/>
    </row>
    <row r="67" spans="1:5" x14ac:dyDescent="0.2">
      <c r="A67" s="1" t="s">
        <v>62</v>
      </c>
      <c r="B67" s="8">
        <v>3364</v>
      </c>
      <c r="C67" s="1"/>
    </row>
    <row r="68" spans="1:5" x14ac:dyDescent="0.2">
      <c r="A68" s="1" t="s">
        <v>63</v>
      </c>
      <c r="B68" s="8">
        <v>4656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 t="s">
        <v>14</v>
      </c>
      <c r="C70" s="1"/>
    </row>
    <row r="71" spans="1:5" x14ac:dyDescent="0.2">
      <c r="A71" s="1" t="s">
        <v>65</v>
      </c>
      <c r="B71" s="8" t="s">
        <v>14</v>
      </c>
      <c r="C71" s="1"/>
    </row>
    <row r="72" spans="1:5" x14ac:dyDescent="0.2">
      <c r="A72" s="1" t="s">
        <v>64</v>
      </c>
      <c r="B72" s="8">
        <f>SUM(B58:B71)</f>
        <v>1398404</v>
      </c>
      <c r="C72" s="1"/>
    </row>
    <row r="73" spans="1:5" x14ac:dyDescent="0.2">
      <c r="A73" s="1" t="s">
        <v>66</v>
      </c>
      <c r="B73" s="8">
        <v>2198</v>
      </c>
      <c r="C73" s="1"/>
    </row>
    <row r="74" spans="1:5" x14ac:dyDescent="0.2">
      <c r="A74" s="1" t="s">
        <v>67</v>
      </c>
      <c r="B74" s="8">
        <v>659000</v>
      </c>
      <c r="C74" s="1"/>
    </row>
    <row r="75" spans="1:5" x14ac:dyDescent="0.2">
      <c r="A75" s="1" t="s">
        <v>68</v>
      </c>
      <c r="B75" s="8">
        <v>360799</v>
      </c>
      <c r="C75" s="1"/>
      <c r="D75" s="22" t="s">
        <v>414</v>
      </c>
    </row>
    <row r="76" spans="1:5" x14ac:dyDescent="0.2">
      <c r="A76" s="1" t="s">
        <v>69</v>
      </c>
      <c r="B76" s="8">
        <v>58050</v>
      </c>
      <c r="C76" s="1"/>
      <c r="D76" s="22" t="s">
        <v>411</v>
      </c>
      <c r="E76" s="23" t="s">
        <v>412</v>
      </c>
    </row>
    <row r="77" spans="1:5" x14ac:dyDescent="0.2">
      <c r="A77" s="1" t="s">
        <v>70</v>
      </c>
      <c r="B77" s="21">
        <f>SUM(B73:B76)</f>
        <v>1080047</v>
      </c>
      <c r="C77" s="1"/>
      <c r="D77" s="21">
        <f>B40</f>
        <v>2478451</v>
      </c>
      <c r="E77" s="21">
        <f>B72+B77</f>
        <v>2478451</v>
      </c>
    </row>
    <row r="78" spans="1:5" x14ac:dyDescent="0.2">
      <c r="A78" s="1"/>
      <c r="B78" s="8"/>
      <c r="C78" s="1"/>
      <c r="E78" s="21"/>
    </row>
    <row r="79" spans="1:5" x14ac:dyDescent="0.2">
      <c r="A79" s="20" t="s">
        <v>927</v>
      </c>
      <c r="B79" s="7"/>
      <c r="C79" s="7"/>
      <c r="D79" s="7"/>
    </row>
    <row r="81" spans="1:2" x14ac:dyDescent="0.2">
      <c r="A81" s="17" t="s">
        <v>925</v>
      </c>
    </row>
    <row r="83" spans="1:2" x14ac:dyDescent="0.2">
      <c r="A83" s="51" t="s">
        <v>928</v>
      </c>
    </row>
    <row r="84" spans="1:2" x14ac:dyDescent="0.2">
      <c r="A84" s="18"/>
      <c r="B84" s="17"/>
    </row>
  </sheetData>
  <mergeCells count="3">
    <mergeCell ref="D12:G12"/>
    <mergeCell ref="D22:G22"/>
    <mergeCell ref="A1:C1"/>
  </mergeCells>
  <hyperlinks>
    <hyperlink ref="A8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B39" sqref="B39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5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>
        <v>64563</v>
      </c>
      <c r="C12" s="1"/>
    </row>
    <row r="13" spans="1:3" x14ac:dyDescent="0.2">
      <c r="A13" s="1" t="s">
        <v>73</v>
      </c>
      <c r="B13" s="8">
        <v>987956</v>
      </c>
      <c r="C13" s="1"/>
    </row>
    <row r="14" spans="1:3" x14ac:dyDescent="0.2">
      <c r="A14" s="1" t="s">
        <v>74</v>
      </c>
      <c r="B14" s="8">
        <v>2456897</v>
      </c>
      <c r="C14" s="1"/>
    </row>
    <row r="15" spans="1:3" x14ac:dyDescent="0.2">
      <c r="A15" s="1" t="s">
        <v>75</v>
      </c>
      <c r="B15" s="8">
        <f>SUM(B12:B14)</f>
        <v>3509416</v>
      </c>
      <c r="C15" s="1"/>
    </row>
    <row r="16" spans="1:3" x14ac:dyDescent="0.2">
      <c r="A16" s="1" t="s">
        <v>72</v>
      </c>
      <c r="B16" s="8">
        <v>12356</v>
      </c>
      <c r="C16" s="1"/>
    </row>
    <row r="17" spans="1:3" x14ac:dyDescent="0.2">
      <c r="A17" s="1" t="s">
        <v>73</v>
      </c>
      <c r="B17" s="46" t="s">
        <v>14</v>
      </c>
      <c r="C17" s="1"/>
    </row>
    <row r="18" spans="1:3" x14ac:dyDescent="0.2">
      <c r="A18" s="1" t="s">
        <v>76</v>
      </c>
      <c r="B18" s="8">
        <v>235600</v>
      </c>
      <c r="C18" s="1"/>
    </row>
    <row r="19" spans="1:3" x14ac:dyDescent="0.2">
      <c r="A19" s="1" t="s">
        <v>77</v>
      </c>
      <c r="B19" s="8">
        <f>SUM(B16:B18)</f>
        <v>247956</v>
      </c>
      <c r="C19" s="1"/>
    </row>
    <row r="20" spans="1:3" x14ac:dyDescent="0.2">
      <c r="A20" s="1" t="s">
        <v>78</v>
      </c>
      <c r="B20" s="8">
        <f>B15-B19</f>
        <v>3261460</v>
      </c>
      <c r="C20" s="1"/>
    </row>
    <row r="21" spans="1:3" x14ac:dyDescent="0.2">
      <c r="A21" s="1" t="s">
        <v>79</v>
      </c>
      <c r="B21" s="8">
        <v>215600</v>
      </c>
      <c r="C21" s="1"/>
    </row>
    <row r="22" spans="1:3" x14ac:dyDescent="0.2">
      <c r="A22" s="1" t="s">
        <v>80</v>
      </c>
      <c r="B22" s="8">
        <v>145600</v>
      </c>
      <c r="C22" s="1"/>
    </row>
    <row r="23" spans="1:3" x14ac:dyDescent="0.2">
      <c r="A23" s="1" t="s">
        <v>81</v>
      </c>
      <c r="B23" s="8">
        <f>SUM(B21:B22)</f>
        <v>361200</v>
      </c>
      <c r="C23" s="1"/>
    </row>
    <row r="24" spans="1:3" x14ac:dyDescent="0.2">
      <c r="A24" s="1" t="s">
        <v>82</v>
      </c>
      <c r="B24" s="8">
        <f>B20-B23</f>
        <v>2900260</v>
      </c>
      <c r="C24" s="1"/>
    </row>
    <row r="25" spans="1:3" x14ac:dyDescent="0.2">
      <c r="A25" s="1" t="s">
        <v>83</v>
      </c>
      <c r="B25" s="46" t="s">
        <v>14</v>
      </c>
      <c r="C25" s="1"/>
    </row>
    <row r="26" spans="1:3" x14ac:dyDescent="0.2">
      <c r="A26" s="1" t="s">
        <v>84</v>
      </c>
      <c r="B26" s="8">
        <v>236000</v>
      </c>
      <c r="C26" s="1"/>
    </row>
    <row r="27" spans="1:3" x14ac:dyDescent="0.2">
      <c r="A27" s="1" t="s">
        <v>85</v>
      </c>
      <c r="B27" s="8">
        <v>75200</v>
      </c>
      <c r="C27" s="1"/>
    </row>
    <row r="28" spans="1:3" x14ac:dyDescent="0.2">
      <c r="A28" s="1" t="s">
        <v>86</v>
      </c>
      <c r="B28" s="8">
        <f>B24-SUM(B25:B27)</f>
        <v>2589060</v>
      </c>
      <c r="C28" s="1"/>
    </row>
    <row r="29" spans="1:3" x14ac:dyDescent="0.2">
      <c r="A29" s="1" t="s">
        <v>87</v>
      </c>
      <c r="B29" s="46" t="s">
        <v>14</v>
      </c>
      <c r="C29" s="1"/>
    </row>
    <row r="30" spans="1:3" x14ac:dyDescent="0.2">
      <c r="A30" s="1" t="s">
        <v>88</v>
      </c>
      <c r="B30" s="8">
        <f>B28</f>
        <v>2589060</v>
      </c>
      <c r="C30" s="1"/>
    </row>
    <row r="31" spans="1:3" x14ac:dyDescent="0.2">
      <c r="A31" s="1" t="s">
        <v>89</v>
      </c>
      <c r="B31" s="8">
        <v>15240</v>
      </c>
      <c r="C31" s="1"/>
    </row>
    <row r="32" spans="1:3" x14ac:dyDescent="0.2">
      <c r="A32" s="1" t="s">
        <v>90</v>
      </c>
      <c r="B32" s="46" t="s">
        <v>14</v>
      </c>
      <c r="C32" s="1"/>
    </row>
    <row r="33" spans="1:3" x14ac:dyDescent="0.2">
      <c r="A33" s="1" t="s">
        <v>91</v>
      </c>
      <c r="B33" s="8">
        <f>SUM(B31:B32)</f>
        <v>15240</v>
      </c>
      <c r="C33" s="1"/>
    </row>
    <row r="34" spans="1:3" x14ac:dyDescent="0.2">
      <c r="A34" s="1" t="s">
        <v>92</v>
      </c>
      <c r="B34" s="46" t="s">
        <v>14</v>
      </c>
      <c r="C34" s="1"/>
    </row>
    <row r="35" spans="1:3" x14ac:dyDescent="0.2">
      <c r="A35" s="1" t="s">
        <v>93</v>
      </c>
      <c r="B35" s="46" t="s">
        <v>14</v>
      </c>
      <c r="C35" s="1"/>
    </row>
    <row r="36" spans="1:3" x14ac:dyDescent="0.2">
      <c r="A36" s="1" t="s">
        <v>94</v>
      </c>
      <c r="B36" s="8">
        <v>7500</v>
      </c>
      <c r="C36" s="1"/>
    </row>
    <row r="37" spans="1:3" x14ac:dyDescent="0.2">
      <c r="A37" s="1" t="s">
        <v>95</v>
      </c>
      <c r="B37" s="8">
        <f>B30-SUM(B33:B36)</f>
        <v>2566320</v>
      </c>
      <c r="C37" s="1"/>
    </row>
    <row r="38" spans="1:3" x14ac:dyDescent="0.2">
      <c r="A38" s="1" t="s">
        <v>96</v>
      </c>
      <c r="B38" s="46">
        <v>56231</v>
      </c>
      <c r="C38" s="1"/>
    </row>
    <row r="39" spans="1:3" x14ac:dyDescent="0.2">
      <c r="A39" s="1" t="s">
        <v>97</v>
      </c>
      <c r="B39" s="46" t="s">
        <v>14</v>
      </c>
      <c r="C39" s="1"/>
    </row>
    <row r="40" spans="1:3" x14ac:dyDescent="0.2">
      <c r="A40" s="1" t="s">
        <v>98</v>
      </c>
      <c r="B40" s="46" t="s">
        <v>14</v>
      </c>
      <c r="C40" s="1"/>
    </row>
    <row r="41" spans="1:3" x14ac:dyDescent="0.2">
      <c r="A41" s="1" t="s">
        <v>99</v>
      </c>
      <c r="B41" s="46" t="s">
        <v>14</v>
      </c>
      <c r="C41" s="1"/>
    </row>
    <row r="42" spans="1:3" x14ac:dyDescent="0.2">
      <c r="A42" s="1" t="s">
        <v>100</v>
      </c>
      <c r="B42" s="46" t="s">
        <v>14</v>
      </c>
      <c r="C42" s="1"/>
    </row>
    <row r="43" spans="1:3" x14ac:dyDescent="0.2">
      <c r="A43" s="1" t="s">
        <v>101</v>
      </c>
      <c r="B43" s="46" t="s">
        <v>14</v>
      </c>
      <c r="C43" s="1"/>
    </row>
    <row r="44" spans="1:3" x14ac:dyDescent="0.2">
      <c r="A44" s="1" t="s">
        <v>102</v>
      </c>
      <c r="B44" s="8"/>
      <c r="C44" s="1"/>
    </row>
    <row r="45" spans="1:3" x14ac:dyDescent="0.2">
      <c r="A45" s="1" t="s">
        <v>103</v>
      </c>
      <c r="B45" s="8" t="s">
        <v>14</v>
      </c>
      <c r="C45" s="1"/>
    </row>
    <row r="47" spans="1:3" x14ac:dyDescent="0.2">
      <c r="A47" s="20" t="s">
        <v>926</v>
      </c>
      <c r="B47" s="7"/>
      <c r="C47" s="7"/>
    </row>
    <row r="49" spans="1:7" x14ac:dyDescent="0.2">
      <c r="A49" s="17" t="s">
        <v>925</v>
      </c>
    </row>
    <row r="50" spans="1:7" x14ac:dyDescent="0.2">
      <c r="A50" s="18"/>
      <c r="B50" s="17"/>
    </row>
    <row r="51" spans="1:7" x14ac:dyDescent="0.2">
      <c r="A51" s="18"/>
    </row>
    <row r="52" spans="1:7" x14ac:dyDescent="0.2">
      <c r="A52" s="10"/>
      <c r="B52" s="7"/>
      <c r="C52" s="7"/>
      <c r="D52" s="7"/>
    </row>
    <row r="53" spans="1:7" x14ac:dyDescent="0.2">
      <c r="A53" s="53"/>
      <c r="B53" s="54"/>
      <c r="C53" s="54"/>
      <c r="D53" s="54"/>
      <c r="E53" s="54"/>
      <c r="F53" s="54"/>
      <c r="G53" s="54"/>
    </row>
  </sheetData>
  <mergeCells count="2">
    <mergeCell ref="A1:C1"/>
    <mergeCell ref="A53:G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A3" sqref="A3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5" t="s">
        <v>922</v>
      </c>
      <c r="B1" s="55"/>
      <c r="C1" s="55"/>
    </row>
    <row r="3" spans="1:4" x14ac:dyDescent="0.2">
      <c r="A3" s="2"/>
    </row>
    <row r="6" spans="1:4" x14ac:dyDescent="0.2">
      <c r="A6" s="3" t="s">
        <v>71</v>
      </c>
    </row>
    <row r="7" spans="1:4" x14ac:dyDescent="0.2">
      <c r="A7" s="5" t="s">
        <v>3</v>
      </c>
      <c r="B7" s="25">
        <v>42369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72</v>
      </c>
      <c r="B12" s="8">
        <v>84560</v>
      </c>
      <c r="C12" s="1"/>
      <c r="D12" s="11"/>
    </row>
    <row r="13" spans="1:4" ht="15" x14ac:dyDescent="0.25">
      <c r="A13" s="1" t="s">
        <v>73</v>
      </c>
      <c r="B13" s="8">
        <v>845620</v>
      </c>
      <c r="C13" s="1"/>
      <c r="D13" s="12"/>
    </row>
    <row r="14" spans="1:4" ht="15" x14ac:dyDescent="0.25">
      <c r="A14" s="1" t="s">
        <v>74</v>
      </c>
      <c r="B14" s="8">
        <v>985478</v>
      </c>
      <c r="C14" s="1"/>
      <c r="D14" s="11"/>
    </row>
    <row r="15" spans="1:4" ht="15" x14ac:dyDescent="0.25">
      <c r="A15" s="1" t="s">
        <v>75</v>
      </c>
      <c r="B15" s="8">
        <f>SUM(B12:B14)</f>
        <v>1915658</v>
      </c>
      <c r="C15" s="1"/>
      <c r="D15" s="13"/>
    </row>
    <row r="16" spans="1:4" ht="15" x14ac:dyDescent="0.25">
      <c r="A16" s="1" t="s">
        <v>72</v>
      </c>
      <c r="B16" s="8">
        <v>894563</v>
      </c>
      <c r="C16" s="1"/>
      <c r="D16" s="13"/>
    </row>
    <row r="17" spans="1:4" ht="15" x14ac:dyDescent="0.25">
      <c r="A17" s="1" t="s">
        <v>73</v>
      </c>
      <c r="B17" s="46" t="s">
        <v>14</v>
      </c>
      <c r="C17" s="1"/>
      <c r="D17" s="13"/>
    </row>
    <row r="18" spans="1:4" ht="15" x14ac:dyDescent="0.25">
      <c r="A18" s="1" t="s">
        <v>76</v>
      </c>
      <c r="B18" s="8">
        <v>184956</v>
      </c>
      <c r="C18" s="1"/>
      <c r="D18" s="13"/>
    </row>
    <row r="19" spans="1:4" ht="15" x14ac:dyDescent="0.25">
      <c r="A19" s="1" t="s">
        <v>77</v>
      </c>
      <c r="B19" s="8">
        <f>SUM(B16:B18)</f>
        <v>1079519</v>
      </c>
      <c r="C19" s="1"/>
      <c r="D19" s="13"/>
    </row>
    <row r="20" spans="1:4" ht="15" x14ac:dyDescent="0.25">
      <c r="A20" s="1" t="s">
        <v>78</v>
      </c>
      <c r="B20" s="8">
        <f>B15-B19</f>
        <v>836139</v>
      </c>
      <c r="C20" s="1"/>
      <c r="D20" s="13"/>
    </row>
    <row r="21" spans="1:4" ht="15" x14ac:dyDescent="0.25">
      <c r="A21" s="1" t="s">
        <v>79</v>
      </c>
      <c r="B21" s="8">
        <v>155690</v>
      </c>
      <c r="C21" s="1"/>
      <c r="D21" s="13"/>
    </row>
    <row r="22" spans="1:4" ht="15" x14ac:dyDescent="0.25">
      <c r="A22" s="1" t="s">
        <v>80</v>
      </c>
      <c r="B22" s="8">
        <v>145600</v>
      </c>
      <c r="C22" s="1"/>
      <c r="D22" s="13"/>
    </row>
    <row r="23" spans="1:4" ht="15" x14ac:dyDescent="0.25">
      <c r="A23" s="1" t="s">
        <v>81</v>
      </c>
      <c r="B23" s="8">
        <v>265489</v>
      </c>
      <c r="C23" s="1"/>
      <c r="D23" s="13"/>
    </row>
    <row r="24" spans="1:4" ht="15" x14ac:dyDescent="0.25">
      <c r="A24" s="1" t="s">
        <v>82</v>
      </c>
      <c r="B24" s="8">
        <f>B20-B23</f>
        <v>570650</v>
      </c>
      <c r="C24" s="1"/>
      <c r="D24" s="13"/>
    </row>
    <row r="25" spans="1:4" x14ac:dyDescent="0.2">
      <c r="A25" s="1" t="s">
        <v>83</v>
      </c>
      <c r="B25" s="46" t="s">
        <v>14</v>
      </c>
      <c r="C25" s="1"/>
    </row>
    <row r="26" spans="1:4" x14ac:dyDescent="0.2">
      <c r="A26" s="1" t="s">
        <v>84</v>
      </c>
      <c r="B26" s="8">
        <v>63593</v>
      </c>
      <c r="C26" s="1"/>
    </row>
    <row r="27" spans="1:4" x14ac:dyDescent="0.2">
      <c r="A27" s="1" t="s">
        <v>85</v>
      </c>
      <c r="B27" s="8">
        <v>74123</v>
      </c>
      <c r="C27" s="1"/>
    </row>
    <row r="28" spans="1:4" x14ac:dyDescent="0.2">
      <c r="A28" s="1" t="s">
        <v>86</v>
      </c>
      <c r="B28" s="8">
        <f>B24-SUM(B25:B27)</f>
        <v>432934</v>
      </c>
      <c r="C28" s="1"/>
    </row>
    <row r="29" spans="1:4" x14ac:dyDescent="0.2">
      <c r="A29" s="1" t="s">
        <v>87</v>
      </c>
      <c r="B29" s="46" t="s">
        <v>14</v>
      </c>
      <c r="C29" s="1"/>
    </row>
    <row r="30" spans="1:4" x14ac:dyDescent="0.2">
      <c r="A30" s="1" t="s">
        <v>88</v>
      </c>
      <c r="B30" s="8">
        <f>B28</f>
        <v>432934</v>
      </c>
      <c r="C30" s="1"/>
    </row>
    <row r="31" spans="1:4" x14ac:dyDescent="0.2">
      <c r="A31" s="1" t="s">
        <v>89</v>
      </c>
      <c r="B31" s="8">
        <v>1100</v>
      </c>
      <c r="C31" s="1"/>
    </row>
    <row r="32" spans="1:4" x14ac:dyDescent="0.2">
      <c r="A32" s="1" t="s">
        <v>90</v>
      </c>
      <c r="B32" s="46" t="s">
        <v>14</v>
      </c>
      <c r="C32" s="1"/>
    </row>
    <row r="33" spans="1:3" x14ac:dyDescent="0.2">
      <c r="A33" s="1" t="s">
        <v>91</v>
      </c>
      <c r="B33" s="8">
        <f>SUM(B31:B32)</f>
        <v>1100</v>
      </c>
      <c r="C33" s="1"/>
    </row>
    <row r="34" spans="1:3" x14ac:dyDescent="0.2">
      <c r="A34" s="1" t="s">
        <v>92</v>
      </c>
      <c r="B34" s="46" t="s">
        <v>14</v>
      </c>
      <c r="C34" s="1"/>
    </row>
    <row r="35" spans="1:3" x14ac:dyDescent="0.2">
      <c r="A35" s="1" t="s">
        <v>93</v>
      </c>
      <c r="B35" s="46" t="s">
        <v>14</v>
      </c>
      <c r="C35" s="1"/>
    </row>
    <row r="36" spans="1:3" x14ac:dyDescent="0.2">
      <c r="A36" s="1" t="s">
        <v>94</v>
      </c>
      <c r="B36" s="8">
        <v>7500</v>
      </c>
      <c r="C36" s="1"/>
    </row>
    <row r="37" spans="1:3" x14ac:dyDescent="0.2">
      <c r="A37" s="1" t="s">
        <v>95</v>
      </c>
      <c r="B37" s="8">
        <f>B30-SUM(B33:B36)</f>
        <v>424334</v>
      </c>
      <c r="C37" s="1"/>
    </row>
    <row r="38" spans="1:3" x14ac:dyDescent="0.2">
      <c r="A38" s="1" t="s">
        <v>96</v>
      </c>
      <c r="B38" s="46">
        <v>48756</v>
      </c>
      <c r="C38" s="1"/>
    </row>
    <row r="39" spans="1:3" x14ac:dyDescent="0.2">
      <c r="A39" s="1" t="s">
        <v>97</v>
      </c>
      <c r="B39" s="46" t="s">
        <v>14</v>
      </c>
      <c r="C39" s="1"/>
    </row>
    <row r="40" spans="1:3" x14ac:dyDescent="0.2">
      <c r="A40" s="1" t="s">
        <v>98</v>
      </c>
      <c r="B40" s="46" t="s">
        <v>14</v>
      </c>
      <c r="C40" s="1"/>
    </row>
    <row r="41" spans="1:3" x14ac:dyDescent="0.2">
      <c r="A41" s="1" t="s">
        <v>99</v>
      </c>
      <c r="B41" s="46" t="s">
        <v>14</v>
      </c>
      <c r="C41" s="1"/>
    </row>
    <row r="42" spans="1:3" x14ac:dyDescent="0.2">
      <c r="A42" s="1" t="s">
        <v>100</v>
      </c>
      <c r="B42" s="46" t="s">
        <v>14</v>
      </c>
      <c r="C42" s="1"/>
    </row>
    <row r="43" spans="1:3" x14ac:dyDescent="0.2">
      <c r="A43" s="1" t="s">
        <v>101</v>
      </c>
      <c r="B43" s="46" t="s">
        <v>14</v>
      </c>
      <c r="C43" s="1"/>
    </row>
    <row r="44" spans="1:3" x14ac:dyDescent="0.2">
      <c r="A44" s="1" t="s">
        <v>102</v>
      </c>
      <c r="B44" s="8"/>
      <c r="C44" s="1"/>
    </row>
    <row r="45" spans="1:3" x14ac:dyDescent="0.2">
      <c r="A45" s="1" t="s">
        <v>103</v>
      </c>
      <c r="B45" s="8" t="s">
        <v>14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926</v>
      </c>
      <c r="B47" s="7"/>
      <c r="C47" s="7"/>
    </row>
    <row r="49" spans="1:7" x14ac:dyDescent="0.2">
      <c r="A49" s="17" t="s">
        <v>925</v>
      </c>
    </row>
    <row r="50" spans="1:7" x14ac:dyDescent="0.2">
      <c r="A50" s="18"/>
      <c r="B50" s="17"/>
    </row>
    <row r="51" spans="1:7" x14ac:dyDescent="0.2">
      <c r="A51" s="18"/>
    </row>
    <row r="52" spans="1:7" x14ac:dyDescent="0.2">
      <c r="A52" s="10"/>
      <c r="B52" s="7"/>
      <c r="C52" s="7"/>
      <c r="D52" s="7"/>
    </row>
    <row r="53" spans="1:7" x14ac:dyDescent="0.2">
      <c r="A53" s="53"/>
      <c r="B53" s="54"/>
      <c r="C53" s="54"/>
      <c r="D53" s="54"/>
      <c r="E53" s="54"/>
      <c r="F53" s="54"/>
      <c r="G53" s="54"/>
    </row>
  </sheetData>
  <mergeCells count="2">
    <mergeCell ref="A1:C1"/>
    <mergeCell ref="A53:G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B39" sqref="B39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5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>
        <v>92302</v>
      </c>
      <c r="C12" s="1"/>
    </row>
    <row r="13" spans="1:3" x14ac:dyDescent="0.2">
      <c r="A13" s="1" t="s">
        <v>73</v>
      </c>
      <c r="B13" s="8">
        <v>365890</v>
      </c>
      <c r="C13" s="1"/>
    </row>
    <row r="14" spans="1:3" x14ac:dyDescent="0.2">
      <c r="A14" s="1" t="s">
        <v>74</v>
      </c>
      <c r="B14" s="8">
        <v>356489</v>
      </c>
      <c r="C14" s="1"/>
    </row>
    <row r="15" spans="1:3" x14ac:dyDescent="0.2">
      <c r="A15" s="1" t="s">
        <v>75</v>
      </c>
      <c r="B15" s="8">
        <f>SUM(B12:B14)</f>
        <v>814681</v>
      </c>
      <c r="C15" s="1"/>
    </row>
    <row r="16" spans="1:3" x14ac:dyDescent="0.2">
      <c r="A16" s="1" t="s">
        <v>72</v>
      </c>
      <c r="B16" s="8">
        <v>265980</v>
      </c>
      <c r="C16" s="1"/>
    </row>
    <row r="17" spans="1:3" x14ac:dyDescent="0.2">
      <c r="A17" s="1" t="s">
        <v>73</v>
      </c>
      <c r="B17" s="46" t="s">
        <v>14</v>
      </c>
      <c r="C17" s="1"/>
    </row>
    <row r="18" spans="1:3" x14ac:dyDescent="0.2">
      <c r="A18" s="1" t="s">
        <v>76</v>
      </c>
      <c r="B18" s="8">
        <v>165847</v>
      </c>
      <c r="C18" s="1"/>
    </row>
    <row r="19" spans="1:3" x14ac:dyDescent="0.2">
      <c r="A19" s="1" t="s">
        <v>77</v>
      </c>
      <c r="B19" s="8">
        <f>SUM(B16:B18)</f>
        <v>431827</v>
      </c>
      <c r="C19" s="1"/>
    </row>
    <row r="20" spans="1:3" x14ac:dyDescent="0.2">
      <c r="A20" s="1" t="s">
        <v>78</v>
      </c>
      <c r="B20" s="8">
        <f>B15-B19</f>
        <v>382854</v>
      </c>
      <c r="C20" s="1"/>
    </row>
    <row r="21" spans="1:3" x14ac:dyDescent="0.2">
      <c r="A21" s="48" t="s">
        <v>79</v>
      </c>
      <c r="B21" s="8">
        <v>389760</v>
      </c>
      <c r="C21" s="1"/>
    </row>
    <row r="22" spans="1:3" x14ac:dyDescent="0.2">
      <c r="A22" s="1" t="s">
        <v>80</v>
      </c>
      <c r="B22" s="8">
        <v>153269</v>
      </c>
      <c r="C22" s="1"/>
    </row>
    <row r="23" spans="1:3" x14ac:dyDescent="0.2">
      <c r="A23" s="1" t="s">
        <v>81</v>
      </c>
      <c r="B23" s="8">
        <f>SUM(B21:B22)</f>
        <v>543029</v>
      </c>
      <c r="C23" s="1"/>
    </row>
    <row r="24" spans="1:3" x14ac:dyDescent="0.2">
      <c r="A24" s="1" t="s">
        <v>82</v>
      </c>
      <c r="B24" s="8">
        <f>B20-B23</f>
        <v>-160175</v>
      </c>
      <c r="C24" s="1"/>
    </row>
    <row r="25" spans="1:3" x14ac:dyDescent="0.2">
      <c r="A25" s="1" t="s">
        <v>83</v>
      </c>
      <c r="B25" s="46" t="s">
        <v>14</v>
      </c>
      <c r="C25" s="1"/>
    </row>
    <row r="26" spans="1:3" x14ac:dyDescent="0.2">
      <c r="A26" s="1" t="s">
        <v>84</v>
      </c>
      <c r="B26" s="8">
        <v>1560</v>
      </c>
      <c r="C26" s="1"/>
    </row>
    <row r="27" spans="1:3" x14ac:dyDescent="0.2">
      <c r="A27" s="1" t="s">
        <v>85</v>
      </c>
      <c r="B27" s="8">
        <v>5263</v>
      </c>
      <c r="C27" s="1"/>
    </row>
    <row r="28" spans="1:3" x14ac:dyDescent="0.2">
      <c r="A28" s="1" t="s">
        <v>86</v>
      </c>
      <c r="B28" s="8">
        <f>B24-SUM(B25:B27)</f>
        <v>-166998</v>
      </c>
      <c r="C28" s="1"/>
    </row>
    <row r="29" spans="1:3" x14ac:dyDescent="0.2">
      <c r="A29" s="1" t="s">
        <v>87</v>
      </c>
      <c r="B29" s="46" t="s">
        <v>14</v>
      </c>
      <c r="C29" s="1"/>
    </row>
    <row r="30" spans="1:3" x14ac:dyDescent="0.2">
      <c r="A30" s="1" t="s">
        <v>88</v>
      </c>
      <c r="B30" s="8">
        <f>B28</f>
        <v>-166998</v>
      </c>
      <c r="C30" s="1"/>
    </row>
    <row r="31" spans="1:3" x14ac:dyDescent="0.2">
      <c r="A31" s="1" t="s">
        <v>89</v>
      </c>
      <c r="B31" s="8">
        <v>956</v>
      </c>
      <c r="C31" s="1"/>
    </row>
    <row r="32" spans="1:3" x14ac:dyDescent="0.2">
      <c r="A32" s="1" t="s">
        <v>90</v>
      </c>
      <c r="B32" s="46" t="s">
        <v>14</v>
      </c>
      <c r="C32" s="1"/>
    </row>
    <row r="33" spans="1:3" x14ac:dyDescent="0.2">
      <c r="A33" s="1" t="s">
        <v>91</v>
      </c>
      <c r="B33" s="8">
        <f>SUM(B31:B32)</f>
        <v>956</v>
      </c>
      <c r="C33" s="1"/>
    </row>
    <row r="34" spans="1:3" x14ac:dyDescent="0.2">
      <c r="A34" s="1" t="s">
        <v>92</v>
      </c>
      <c r="B34" s="46" t="s">
        <v>14</v>
      </c>
      <c r="C34" s="1"/>
    </row>
    <row r="35" spans="1:3" x14ac:dyDescent="0.2">
      <c r="A35" s="1" t="s">
        <v>93</v>
      </c>
      <c r="B35" s="46" t="s">
        <v>14</v>
      </c>
      <c r="C35" s="1"/>
    </row>
    <row r="36" spans="1:3" x14ac:dyDescent="0.2">
      <c r="A36" s="1" t="s">
        <v>94</v>
      </c>
      <c r="B36" s="8">
        <v>7500</v>
      </c>
      <c r="C36" s="1"/>
    </row>
    <row r="37" spans="1:3" x14ac:dyDescent="0.2">
      <c r="A37" s="1" t="s">
        <v>95</v>
      </c>
      <c r="B37" s="8">
        <f>B30-SUM(B33:B36)</f>
        <v>-175454</v>
      </c>
      <c r="C37" s="1"/>
    </row>
    <row r="38" spans="1:3" x14ac:dyDescent="0.2">
      <c r="A38" s="1" t="s">
        <v>96</v>
      </c>
      <c r="B38" s="46">
        <v>64500</v>
      </c>
      <c r="C38" s="1"/>
    </row>
    <row r="39" spans="1:3" x14ac:dyDescent="0.2">
      <c r="A39" s="1" t="s">
        <v>97</v>
      </c>
      <c r="B39" s="46" t="s">
        <v>14</v>
      </c>
      <c r="C39" s="1"/>
    </row>
    <row r="40" spans="1:3" x14ac:dyDescent="0.2">
      <c r="A40" s="1" t="s">
        <v>98</v>
      </c>
      <c r="B40" s="46" t="s">
        <v>14</v>
      </c>
      <c r="C40" s="1"/>
    </row>
    <row r="41" spans="1:3" x14ac:dyDescent="0.2">
      <c r="A41" s="1" t="s">
        <v>99</v>
      </c>
      <c r="B41" s="46" t="s">
        <v>14</v>
      </c>
      <c r="C41" s="1"/>
    </row>
    <row r="42" spans="1:3" x14ac:dyDescent="0.2">
      <c r="A42" s="1" t="s">
        <v>100</v>
      </c>
      <c r="B42" s="46" t="s">
        <v>14</v>
      </c>
      <c r="C42" s="1"/>
    </row>
    <row r="43" spans="1:3" x14ac:dyDescent="0.2">
      <c r="A43" s="1" t="s">
        <v>101</v>
      </c>
      <c r="B43" s="46" t="s">
        <v>14</v>
      </c>
      <c r="C43" s="1"/>
    </row>
    <row r="44" spans="1:3" x14ac:dyDescent="0.2">
      <c r="A44" s="1" t="s">
        <v>102</v>
      </c>
      <c r="B44" s="8"/>
      <c r="C44" s="1"/>
    </row>
    <row r="45" spans="1:3" x14ac:dyDescent="0.2">
      <c r="A45" s="1" t="s">
        <v>103</v>
      </c>
      <c r="B45" s="8" t="s">
        <v>14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926</v>
      </c>
      <c r="B47" s="7"/>
      <c r="C47" s="7"/>
    </row>
    <row r="49" spans="1:7" x14ac:dyDescent="0.2">
      <c r="A49" s="17" t="s">
        <v>925</v>
      </c>
    </row>
    <row r="50" spans="1:7" x14ac:dyDescent="0.2">
      <c r="A50" s="45"/>
      <c r="B50" s="17"/>
    </row>
    <row r="51" spans="1:7" x14ac:dyDescent="0.2">
      <c r="A51" s="45"/>
    </row>
    <row r="52" spans="1:7" x14ac:dyDescent="0.2">
      <c r="A52" s="10"/>
      <c r="B52" s="7"/>
      <c r="C52" s="7"/>
      <c r="D52" s="7"/>
    </row>
    <row r="53" spans="1:7" x14ac:dyDescent="0.2">
      <c r="A53" s="53"/>
      <c r="B53" s="54"/>
      <c r="C53" s="54"/>
      <c r="D53" s="54"/>
      <c r="E53" s="54"/>
      <c r="F53" s="54"/>
      <c r="G53" s="54"/>
    </row>
  </sheetData>
  <mergeCells count="2">
    <mergeCell ref="A1:C1"/>
    <mergeCell ref="A53:G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41"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5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2566320</v>
      </c>
      <c r="C12" s="1"/>
    </row>
    <row r="13" spans="1:3" x14ac:dyDescent="0.2">
      <c r="A13" s="1" t="s">
        <v>105</v>
      </c>
      <c r="B13" s="8">
        <v>95643</v>
      </c>
      <c r="C13" s="1"/>
    </row>
    <row r="14" spans="1:3" x14ac:dyDescent="0.2">
      <c r="A14" s="1" t="s">
        <v>106</v>
      </c>
      <c r="B14" s="8">
        <v>85762</v>
      </c>
      <c r="C14" s="1"/>
    </row>
    <row r="15" spans="1:3" x14ac:dyDescent="0.2">
      <c r="A15" s="1" t="s">
        <v>107</v>
      </c>
      <c r="B15" s="8">
        <v>46512</v>
      </c>
      <c r="C15" s="1"/>
    </row>
    <row r="16" spans="1:3" x14ac:dyDescent="0.2">
      <c r="A16" s="1" t="s">
        <v>108</v>
      </c>
      <c r="B16" s="8">
        <v>41562</v>
      </c>
      <c r="C16" s="1"/>
    </row>
    <row r="17" spans="1:3" x14ac:dyDescent="0.2">
      <c r="A17" s="1" t="s">
        <v>109</v>
      </c>
      <c r="B17" s="8">
        <v>23658</v>
      </c>
      <c r="C17" s="1"/>
    </row>
    <row r="18" spans="1:3" x14ac:dyDescent="0.2">
      <c r="A18" s="1" t="s">
        <v>110</v>
      </c>
      <c r="B18" s="8">
        <v>-15482</v>
      </c>
      <c r="C18" s="1"/>
    </row>
    <row r="19" spans="1:3" x14ac:dyDescent="0.2">
      <c r="A19" s="1" t="s">
        <v>111</v>
      </c>
      <c r="B19" s="8" t="s">
        <v>14</v>
      </c>
      <c r="C19" s="1"/>
    </row>
    <row r="20" spans="1:3" x14ac:dyDescent="0.2">
      <c r="A20" s="1" t="s">
        <v>112</v>
      </c>
      <c r="B20" s="8">
        <v>2356</v>
      </c>
      <c r="C20" s="1"/>
    </row>
    <row r="21" spans="1:3" x14ac:dyDescent="0.2">
      <c r="A21" s="1" t="s">
        <v>113</v>
      </c>
      <c r="B21" s="8">
        <v>1568</v>
      </c>
      <c r="C21" s="1"/>
    </row>
    <row r="22" spans="1:3" x14ac:dyDescent="0.2">
      <c r="A22" s="1" t="s">
        <v>114</v>
      </c>
      <c r="B22" s="8">
        <v>-19854</v>
      </c>
      <c r="C22" s="1"/>
    </row>
    <row r="23" spans="1:3" x14ac:dyDescent="0.2">
      <c r="A23" s="1" t="s">
        <v>115</v>
      </c>
      <c r="B23" s="8">
        <v>-365890</v>
      </c>
      <c r="C23" s="1"/>
    </row>
    <row r="24" spans="1:3" x14ac:dyDescent="0.2">
      <c r="A24" s="1" t="s">
        <v>22</v>
      </c>
      <c r="B24" s="8">
        <v>-15460</v>
      </c>
      <c r="C24" s="1"/>
    </row>
    <row r="25" spans="1:3" x14ac:dyDescent="0.2">
      <c r="A25" s="1" t="s">
        <v>37</v>
      </c>
      <c r="B25" s="8">
        <v>-235</v>
      </c>
      <c r="C25" s="1"/>
    </row>
    <row r="26" spans="1:3" x14ac:dyDescent="0.2">
      <c r="A26" s="1" t="s">
        <v>39</v>
      </c>
      <c r="B26" s="8">
        <v>-489</v>
      </c>
      <c r="C26" s="1"/>
    </row>
    <row r="27" spans="1:3" x14ac:dyDescent="0.2">
      <c r="A27" s="1" t="s">
        <v>49</v>
      </c>
      <c r="B27" s="8">
        <v>88796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387564</v>
      </c>
      <c r="C29" s="1"/>
    </row>
    <row r="30" spans="1:3" x14ac:dyDescent="0.2">
      <c r="A30" s="1" t="s">
        <v>53</v>
      </c>
      <c r="B30" s="8">
        <v>25965</v>
      </c>
      <c r="C30" s="1"/>
    </row>
    <row r="31" spans="1:3" x14ac:dyDescent="0.2">
      <c r="A31" s="1" t="s">
        <v>51</v>
      </c>
      <c r="B31" s="8">
        <v>336299</v>
      </c>
      <c r="C31" s="1"/>
    </row>
    <row r="32" spans="1:3" x14ac:dyDescent="0.2">
      <c r="A32" s="1" t="s">
        <v>63</v>
      </c>
      <c r="B32" s="8">
        <v>35569</v>
      </c>
      <c r="C32" s="1"/>
    </row>
    <row r="33" spans="1:3" x14ac:dyDescent="0.2">
      <c r="A33" s="1" t="s">
        <v>117</v>
      </c>
      <c r="B33" s="8">
        <v>468971</v>
      </c>
      <c r="C33" s="1"/>
    </row>
    <row r="34" spans="1:3" x14ac:dyDescent="0.2">
      <c r="A34" s="1" t="s">
        <v>118</v>
      </c>
      <c r="B34" s="8">
        <v>-164558</v>
      </c>
      <c r="C34" s="1"/>
    </row>
    <row r="35" spans="1:3" x14ac:dyDescent="0.2">
      <c r="A35" s="1" t="s">
        <v>119</v>
      </c>
      <c r="B35" s="8">
        <v>12569</v>
      </c>
      <c r="C35" s="1"/>
    </row>
    <row r="36" spans="1:3" x14ac:dyDescent="0.2">
      <c r="A36" s="1" t="s">
        <v>120</v>
      </c>
      <c r="B36" s="8">
        <v>95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-256894</v>
      </c>
      <c r="C40" s="1"/>
    </row>
    <row r="41" spans="1:3" x14ac:dyDescent="0.2">
      <c r="A41" s="1" t="s">
        <v>125</v>
      </c>
      <c r="B41" s="8">
        <v>884500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>
        <v>458900</v>
      </c>
      <c r="C43" s="1"/>
    </row>
    <row r="44" spans="1:3" x14ac:dyDescent="0.2">
      <c r="A44" s="1" t="s">
        <v>128</v>
      </c>
      <c r="B44" s="8">
        <v>140560</v>
      </c>
      <c r="C44" s="1"/>
    </row>
    <row r="45" spans="1:3" x14ac:dyDescent="0.2">
      <c r="A45" s="1" t="s">
        <v>129</v>
      </c>
      <c r="B45" s="8">
        <v>45698</v>
      </c>
      <c r="C45" s="1"/>
    </row>
    <row r="46" spans="1:3" x14ac:dyDescent="0.2">
      <c r="A46" s="1" t="s">
        <v>130</v>
      </c>
      <c r="B46" s="8">
        <v>35890</v>
      </c>
      <c r="C46" s="1"/>
    </row>
    <row r="47" spans="1:3" x14ac:dyDescent="0.2">
      <c r="A47" s="1" t="s">
        <v>131</v>
      </c>
      <c r="B47" s="8">
        <v>-45897</v>
      </c>
      <c r="C47" s="1"/>
    </row>
    <row r="48" spans="1:3" x14ac:dyDescent="0.2">
      <c r="A48" s="1" t="s">
        <v>132</v>
      </c>
      <c r="B48" s="8">
        <v>-184760</v>
      </c>
      <c r="C48" s="1"/>
    </row>
    <row r="49" spans="1:3" x14ac:dyDescent="0.2">
      <c r="A49" s="1" t="s">
        <v>133</v>
      </c>
      <c r="B49" s="8">
        <v>-789520</v>
      </c>
      <c r="C49" s="1"/>
    </row>
    <row r="50" spans="1:3" x14ac:dyDescent="0.2">
      <c r="A50" s="1" t="s">
        <v>134</v>
      </c>
      <c r="B50" s="8">
        <v>-9785</v>
      </c>
      <c r="C50" s="1"/>
    </row>
    <row r="51" spans="1:3" x14ac:dyDescent="0.2">
      <c r="A51" s="1" t="s">
        <v>135</v>
      </c>
      <c r="B51" s="8" t="s">
        <v>14</v>
      </c>
      <c r="C51" s="1"/>
    </row>
    <row r="52" spans="1:3" x14ac:dyDescent="0.2">
      <c r="A52" s="1" t="s">
        <v>136</v>
      </c>
      <c r="B52" s="8">
        <v>689785</v>
      </c>
      <c r="C52" s="1"/>
    </row>
    <row r="53" spans="1:3" x14ac:dyDescent="0.2">
      <c r="A53" s="1" t="s">
        <v>137</v>
      </c>
      <c r="B53" s="8" t="s">
        <v>14</v>
      </c>
      <c r="C53" s="1"/>
    </row>
    <row r="54" spans="1:3" x14ac:dyDescent="0.2">
      <c r="A54" s="1" t="s">
        <v>138</v>
      </c>
      <c r="B54" s="8">
        <v>451230</v>
      </c>
      <c r="C54" s="1"/>
    </row>
    <row r="55" spans="1:3" x14ac:dyDescent="0.2">
      <c r="A55" s="1" t="s">
        <v>139</v>
      </c>
      <c r="B55" s="8">
        <v>369528</v>
      </c>
      <c r="C55" s="1"/>
    </row>
    <row r="56" spans="1:3" x14ac:dyDescent="0.2">
      <c r="A56" s="1" t="s">
        <v>140</v>
      </c>
      <c r="B56" s="8">
        <v>784560</v>
      </c>
      <c r="C56" s="1"/>
    </row>
    <row r="57" spans="1:3" x14ac:dyDescent="0.2">
      <c r="A57" s="1" t="s">
        <v>141</v>
      </c>
      <c r="B57" s="8">
        <v>94560</v>
      </c>
      <c r="C57" s="1"/>
    </row>
    <row r="58" spans="1:3" x14ac:dyDescent="0.2">
      <c r="A58" s="1" t="s">
        <v>142</v>
      </c>
      <c r="B58" s="8">
        <v>298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926</v>
      </c>
      <c r="B60" s="7"/>
      <c r="C60" s="7"/>
    </row>
    <row r="62" spans="1:3" x14ac:dyDescent="0.2">
      <c r="A62" s="17" t="s">
        <v>925</v>
      </c>
    </row>
    <row r="63" spans="1:3" x14ac:dyDescent="0.2">
      <c r="A63" s="18"/>
      <c r="B63" s="17"/>
    </row>
    <row r="64" spans="1:3" x14ac:dyDescent="0.2">
      <c r="A64" s="18"/>
    </row>
    <row r="65" spans="1:7" x14ac:dyDescent="0.2">
      <c r="A65" s="10"/>
      <c r="B65" s="7"/>
      <c r="C65" s="7"/>
      <c r="D65" s="7"/>
    </row>
    <row r="66" spans="1:7" x14ac:dyDescent="0.2">
      <c r="A66" s="53"/>
      <c r="B66" s="54"/>
      <c r="C66" s="54"/>
      <c r="D66" s="54"/>
      <c r="E66" s="54"/>
      <c r="F66" s="54"/>
      <c r="G66" s="54"/>
    </row>
  </sheetData>
  <mergeCells count="2">
    <mergeCell ref="A1:C1"/>
    <mergeCell ref="A66:G6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5" t="s">
        <v>922</v>
      </c>
      <c r="B1" s="55"/>
      <c r="C1" s="55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5">
        <v>42735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-294040</v>
      </c>
      <c r="C12" s="1"/>
    </row>
    <row r="13" spans="1:3" x14ac:dyDescent="0.2">
      <c r="A13" s="1" t="s">
        <v>105</v>
      </c>
      <c r="B13" s="8">
        <v>231931</v>
      </c>
      <c r="C13" s="1"/>
    </row>
    <row r="14" spans="1:3" x14ac:dyDescent="0.2">
      <c r="A14" s="1" t="s">
        <v>106</v>
      </c>
      <c r="B14" s="8">
        <v>156496</v>
      </c>
      <c r="C14" s="1"/>
    </row>
    <row r="15" spans="1:3" x14ac:dyDescent="0.2">
      <c r="A15" s="1" t="s">
        <v>107</v>
      </c>
      <c r="B15" s="8">
        <v>69734</v>
      </c>
      <c r="C15" s="1"/>
    </row>
    <row r="16" spans="1:3" x14ac:dyDescent="0.2">
      <c r="A16" s="1" t="s">
        <v>108</v>
      </c>
      <c r="B16" s="8">
        <v>15609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14178</v>
      </c>
      <c r="C19" s="1"/>
    </row>
    <row r="20" spans="1:3" x14ac:dyDescent="0.2">
      <c r="A20" s="1" t="s">
        <v>112</v>
      </c>
      <c r="B20" s="8">
        <v>7471</v>
      </c>
      <c r="C20" s="1"/>
    </row>
    <row r="21" spans="1:3" x14ac:dyDescent="0.2">
      <c r="A21" s="1" t="s">
        <v>113</v>
      </c>
      <c r="B21" s="8">
        <v>-1891</v>
      </c>
      <c r="C21" s="1"/>
    </row>
    <row r="22" spans="1:3" x14ac:dyDescent="0.2">
      <c r="A22" s="1" t="s">
        <v>114</v>
      </c>
      <c r="B22" s="8">
        <v>-183658</v>
      </c>
      <c r="C22" s="1"/>
    </row>
    <row r="23" spans="1:3" x14ac:dyDescent="0.2">
      <c r="A23" s="1" t="s">
        <v>115</v>
      </c>
      <c r="B23" s="8">
        <v>-1050264</v>
      </c>
      <c r="C23" s="1"/>
    </row>
    <row r="24" spans="1:3" x14ac:dyDescent="0.2">
      <c r="A24" s="1" t="s">
        <v>22</v>
      </c>
      <c r="B24" s="8">
        <v>-60637</v>
      </c>
      <c r="C24" s="1"/>
    </row>
    <row r="25" spans="1:3" x14ac:dyDescent="0.2">
      <c r="A25" s="1" t="s">
        <v>37</v>
      </c>
      <c r="B25" s="8">
        <v>-4493</v>
      </c>
      <c r="C25" s="1"/>
    </row>
    <row r="26" spans="1:3" x14ac:dyDescent="0.2">
      <c r="A26" s="1" t="s">
        <v>39</v>
      </c>
      <c r="B26" s="8">
        <v>252781</v>
      </c>
      <c r="C26" s="1"/>
    </row>
    <row r="27" spans="1:3" x14ac:dyDescent="0.2">
      <c r="A27" s="1" t="s">
        <v>49</v>
      </c>
      <c r="B27" s="8">
        <v>162075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209681</v>
      </c>
      <c r="C29" s="1"/>
    </row>
    <row r="30" spans="1:3" x14ac:dyDescent="0.2">
      <c r="A30" s="1" t="s">
        <v>53</v>
      </c>
      <c r="B30" s="8">
        <v>106230</v>
      </c>
      <c r="C30" s="1"/>
    </row>
    <row r="31" spans="1:3" x14ac:dyDescent="0.2">
      <c r="A31" s="1" t="s">
        <v>51</v>
      </c>
      <c r="B31" s="8">
        <v>249492</v>
      </c>
      <c r="C31" s="1"/>
    </row>
    <row r="32" spans="1:3" x14ac:dyDescent="0.2">
      <c r="A32" s="1" t="s">
        <v>63</v>
      </c>
      <c r="B32" s="8">
        <v>61968</v>
      </c>
      <c r="C32" s="1"/>
    </row>
    <row r="33" spans="1:3" x14ac:dyDescent="0.2">
      <c r="A33" s="1" t="s">
        <v>117</v>
      </c>
      <c r="B33" s="8">
        <v>-57337</v>
      </c>
      <c r="C33" s="1"/>
    </row>
    <row r="34" spans="1:3" x14ac:dyDescent="0.2">
      <c r="A34" s="1" t="s">
        <v>118</v>
      </c>
      <c r="B34" s="8">
        <v>-969885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-3849</v>
      </c>
      <c r="C36" s="1"/>
    </row>
    <row r="37" spans="1:3" x14ac:dyDescent="0.2">
      <c r="A37" s="1" t="s">
        <v>121</v>
      </c>
      <c r="B37" s="8">
        <v>-205841</v>
      </c>
      <c r="C37" s="1"/>
    </row>
    <row r="38" spans="1:3" x14ac:dyDescent="0.2">
      <c r="A38" s="1" t="s">
        <v>122</v>
      </c>
      <c r="B38" s="8">
        <v>189131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-990444</v>
      </c>
      <c r="C40" s="1"/>
    </row>
    <row r="41" spans="1:3" x14ac:dyDescent="0.2">
      <c r="A41" s="1" t="s">
        <v>125</v>
      </c>
      <c r="B41" s="8">
        <v>2300000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 t="s">
        <v>14</v>
      </c>
      <c r="C43" s="1"/>
    </row>
    <row r="44" spans="1:3" x14ac:dyDescent="0.2">
      <c r="A44" s="1" t="s">
        <v>128</v>
      </c>
      <c r="B44" s="8">
        <v>389160</v>
      </c>
      <c r="C44" s="1"/>
    </row>
    <row r="45" spans="1:3" x14ac:dyDescent="0.2">
      <c r="A45" s="1" t="s">
        <v>129</v>
      </c>
      <c r="B45" s="8">
        <v>100455</v>
      </c>
      <c r="C45" s="1"/>
    </row>
    <row r="46" spans="1:3" x14ac:dyDescent="0.2">
      <c r="A46" s="1" t="s">
        <v>130</v>
      </c>
      <c r="B46" s="8" t="s">
        <v>14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>
        <v>-603428</v>
      </c>
      <c r="C48" s="1"/>
    </row>
    <row r="49" spans="1:3" x14ac:dyDescent="0.2">
      <c r="A49" s="1" t="s">
        <v>133</v>
      </c>
      <c r="B49" s="8">
        <v>-35149</v>
      </c>
      <c r="C49" s="1"/>
    </row>
    <row r="50" spans="1:3" x14ac:dyDescent="0.2">
      <c r="A50" s="1" t="s">
        <v>134</v>
      </c>
      <c r="B50" s="8">
        <v>-11179</v>
      </c>
      <c r="C50" s="1"/>
    </row>
    <row r="51" spans="1:3" x14ac:dyDescent="0.2">
      <c r="A51" s="1" t="s">
        <v>135</v>
      </c>
      <c r="B51" s="8">
        <v>3271</v>
      </c>
      <c r="C51" s="1"/>
    </row>
    <row r="52" spans="1:3" x14ac:dyDescent="0.2">
      <c r="A52" s="1" t="s">
        <v>136</v>
      </c>
      <c r="B52" s="8">
        <v>2143130</v>
      </c>
      <c r="C52" s="1"/>
    </row>
    <row r="53" spans="1:3" x14ac:dyDescent="0.2">
      <c r="A53" s="1" t="s">
        <v>137</v>
      </c>
      <c r="B53" s="8">
        <v>-35525</v>
      </c>
      <c r="C53" s="1"/>
    </row>
    <row r="54" spans="1:3" x14ac:dyDescent="0.2">
      <c r="A54" s="1" t="s">
        <v>138</v>
      </c>
      <c r="B54" s="8">
        <v>1059824</v>
      </c>
      <c r="C54" s="1"/>
    </row>
    <row r="55" spans="1:3" x14ac:dyDescent="0.2">
      <c r="A55" s="1" t="s">
        <v>139</v>
      </c>
      <c r="B55" s="8">
        <v>845889</v>
      </c>
      <c r="C55" s="1"/>
    </row>
    <row r="56" spans="1:3" x14ac:dyDescent="0.2">
      <c r="A56" s="1" t="s">
        <v>140</v>
      </c>
      <c r="B56" s="8">
        <v>1905713</v>
      </c>
      <c r="C56" s="1"/>
    </row>
    <row r="57" spans="1:3" x14ac:dyDescent="0.2">
      <c r="A57" s="1" t="s">
        <v>141</v>
      </c>
      <c r="B57" s="8">
        <v>20539</v>
      </c>
      <c r="C57" s="1"/>
    </row>
    <row r="58" spans="1:3" x14ac:dyDescent="0.2">
      <c r="A58" s="1" t="s">
        <v>142</v>
      </c>
      <c r="B58" s="8">
        <v>3120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926</v>
      </c>
      <c r="B60" s="7"/>
      <c r="C60" s="7"/>
    </row>
    <row r="62" spans="1:3" x14ac:dyDescent="0.2">
      <c r="A62" s="17" t="s">
        <v>925</v>
      </c>
    </row>
    <row r="63" spans="1:3" x14ac:dyDescent="0.2">
      <c r="A63" s="18"/>
      <c r="B63" s="17"/>
    </row>
    <row r="64" spans="1:3" x14ac:dyDescent="0.2">
      <c r="A64" s="18"/>
    </row>
    <row r="65" spans="1:7" x14ac:dyDescent="0.2">
      <c r="A65" s="10"/>
      <c r="B65" s="7"/>
      <c r="C65" s="7"/>
      <c r="D65" s="7"/>
    </row>
    <row r="66" spans="1:7" x14ac:dyDescent="0.2">
      <c r="A66" s="53"/>
      <c r="B66" s="54"/>
      <c r="C66" s="54"/>
      <c r="D66" s="54"/>
      <c r="E66" s="54"/>
      <c r="F66" s="54"/>
      <c r="G66" s="54"/>
    </row>
  </sheetData>
  <mergeCells count="2">
    <mergeCell ref="A1:C1"/>
    <mergeCell ref="A66:G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70"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6" ht="20.25" x14ac:dyDescent="0.3">
      <c r="A1" s="55" t="s">
        <v>922</v>
      </c>
      <c r="B1" s="55"/>
      <c r="C1" s="55"/>
    </row>
    <row r="3" spans="1:6" x14ac:dyDescent="0.2">
      <c r="A3" s="2" t="s">
        <v>1</v>
      </c>
    </row>
    <row r="6" spans="1:6" x14ac:dyDescent="0.2">
      <c r="A6" s="3" t="s">
        <v>104</v>
      </c>
    </row>
    <row r="7" spans="1:6" x14ac:dyDescent="0.2">
      <c r="A7" s="5" t="s">
        <v>3</v>
      </c>
      <c r="B7" s="25">
        <v>43100</v>
      </c>
      <c r="C7" s="5"/>
    </row>
    <row r="8" spans="1:6" x14ac:dyDescent="0.2">
      <c r="A8" s="5" t="s">
        <v>4</v>
      </c>
      <c r="B8" s="6" t="s">
        <v>5</v>
      </c>
      <c r="C8" s="5"/>
    </row>
    <row r="9" spans="1:6" ht="25.5" x14ac:dyDescent="0.2">
      <c r="A9" s="5" t="s">
        <v>6</v>
      </c>
      <c r="B9" s="6" t="s">
        <v>7</v>
      </c>
      <c r="C9" s="5"/>
    </row>
    <row r="10" spans="1:6" ht="15" x14ac:dyDescent="0.25">
      <c r="A10" s="5" t="s">
        <v>8</v>
      </c>
      <c r="B10" s="6" t="s">
        <v>9</v>
      </c>
      <c r="C10" s="5"/>
      <c r="D10" s="14"/>
      <c r="E10" s="14"/>
      <c r="F10" s="14"/>
    </row>
    <row r="11" spans="1:6" x14ac:dyDescent="0.2">
      <c r="A11" s="5" t="s">
        <v>10</v>
      </c>
      <c r="B11" s="6" t="s">
        <v>11</v>
      </c>
      <c r="C11" s="5"/>
    </row>
    <row r="12" spans="1:6" x14ac:dyDescent="0.2">
      <c r="A12" s="1" t="s">
        <v>95</v>
      </c>
      <c r="B12" s="8">
        <v>-888663</v>
      </c>
      <c r="C12" s="1"/>
    </row>
    <row r="13" spans="1:6" x14ac:dyDescent="0.2">
      <c r="A13" s="1" t="s">
        <v>105</v>
      </c>
      <c r="B13" s="8">
        <v>422590</v>
      </c>
      <c r="C13" s="1"/>
    </row>
    <row r="14" spans="1:6" x14ac:dyDescent="0.2">
      <c r="A14" s="1" t="s">
        <v>106</v>
      </c>
      <c r="B14" s="8">
        <v>197999</v>
      </c>
      <c r="C14" s="1"/>
    </row>
    <row r="15" spans="1:6" x14ac:dyDescent="0.2">
      <c r="A15" s="1" t="s">
        <v>107</v>
      </c>
      <c r="B15" s="8">
        <v>72063</v>
      </c>
      <c r="C15" s="1"/>
    </row>
    <row r="16" spans="1:6" x14ac:dyDescent="0.2">
      <c r="A16" s="1" t="s">
        <v>108</v>
      </c>
      <c r="B16" s="8">
        <v>44940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37723</v>
      </c>
      <c r="C19" s="1"/>
    </row>
    <row r="20" spans="1:3" x14ac:dyDescent="0.2">
      <c r="A20" s="1" t="s">
        <v>112</v>
      </c>
      <c r="B20" s="8">
        <v>26373</v>
      </c>
      <c r="C20" s="1"/>
    </row>
    <row r="21" spans="1:3" x14ac:dyDescent="0.2">
      <c r="A21" s="1" t="s">
        <v>113</v>
      </c>
      <c r="B21" s="8">
        <v>55765</v>
      </c>
      <c r="C21" s="1"/>
    </row>
    <row r="22" spans="1:3" x14ac:dyDescent="0.2">
      <c r="A22" s="1" t="s">
        <v>114</v>
      </c>
      <c r="B22" s="8">
        <v>46267</v>
      </c>
      <c r="C22" s="1"/>
    </row>
    <row r="23" spans="1:3" x14ac:dyDescent="0.2">
      <c r="A23" s="1" t="s">
        <v>115</v>
      </c>
      <c r="B23" s="8">
        <v>-1573860</v>
      </c>
      <c r="C23" s="1"/>
    </row>
    <row r="24" spans="1:3" x14ac:dyDescent="0.2">
      <c r="A24" s="1" t="s">
        <v>22</v>
      </c>
      <c r="B24" s="8">
        <v>-29595</v>
      </c>
      <c r="C24" s="1"/>
    </row>
    <row r="25" spans="1:3" x14ac:dyDescent="0.2">
      <c r="A25" s="1" t="s">
        <v>37</v>
      </c>
      <c r="B25" s="8">
        <v>-24362</v>
      </c>
      <c r="C25" s="1"/>
    </row>
    <row r="26" spans="1:3" x14ac:dyDescent="0.2">
      <c r="A26" s="1" t="s">
        <v>39</v>
      </c>
      <c r="B26" s="8" t="s">
        <v>14</v>
      </c>
      <c r="C26" s="1"/>
    </row>
    <row r="27" spans="1:3" x14ac:dyDescent="0.2">
      <c r="A27" s="1" t="s">
        <v>49</v>
      </c>
      <c r="B27" s="8" t="s">
        <v>14</v>
      </c>
      <c r="C27" s="1"/>
    </row>
    <row r="28" spans="1:3" x14ac:dyDescent="0.2">
      <c r="A28" s="1" t="s">
        <v>116</v>
      </c>
      <c r="B28" s="8">
        <v>263345</v>
      </c>
      <c r="C28" s="1"/>
    </row>
    <row r="29" spans="1:3" x14ac:dyDescent="0.2">
      <c r="A29" s="1" t="s">
        <v>50</v>
      </c>
      <c r="B29" s="8">
        <v>322203</v>
      </c>
      <c r="C29" s="1"/>
    </row>
    <row r="30" spans="1:3" x14ac:dyDescent="0.2">
      <c r="A30" s="1" t="s">
        <v>53</v>
      </c>
      <c r="B30" s="8">
        <v>36721</v>
      </c>
      <c r="C30" s="1"/>
    </row>
    <row r="31" spans="1:3" x14ac:dyDescent="0.2">
      <c r="A31" s="1" t="s">
        <v>51</v>
      </c>
      <c r="B31" s="8">
        <v>442295</v>
      </c>
      <c r="C31" s="1"/>
    </row>
    <row r="32" spans="1:3" x14ac:dyDescent="0.2">
      <c r="A32" s="1" t="s">
        <v>63</v>
      </c>
      <c r="B32" s="8">
        <v>23697</v>
      </c>
      <c r="C32" s="1"/>
    </row>
    <row r="33" spans="1:3" x14ac:dyDescent="0.2">
      <c r="A33" s="1" t="s">
        <v>117</v>
      </c>
      <c r="B33" s="8">
        <v>-524499</v>
      </c>
      <c r="C33" s="1"/>
    </row>
    <row r="34" spans="1:3" x14ac:dyDescent="0.2">
      <c r="A34" s="1" t="s">
        <v>118</v>
      </c>
      <c r="B34" s="8">
        <v>-1634850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-26441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>
        <v>-12260</v>
      </c>
      <c r="C39" s="1"/>
    </row>
    <row r="40" spans="1:3" x14ac:dyDescent="0.2">
      <c r="A40" s="1" t="s">
        <v>124</v>
      </c>
      <c r="B40" s="8">
        <v>-1673551</v>
      </c>
      <c r="C40" s="1"/>
    </row>
    <row r="41" spans="1:3" x14ac:dyDescent="0.2">
      <c r="A41" s="1" t="s">
        <v>125</v>
      </c>
      <c r="B41" s="8" t="s">
        <v>14</v>
      </c>
      <c r="C41" s="1"/>
    </row>
    <row r="42" spans="1:3" x14ac:dyDescent="0.2">
      <c r="A42" s="1" t="s">
        <v>126</v>
      </c>
      <c r="B42" s="8">
        <v>318972</v>
      </c>
      <c r="C42" s="1"/>
    </row>
    <row r="43" spans="1:3" x14ac:dyDescent="0.2">
      <c r="A43" s="1" t="s">
        <v>127</v>
      </c>
      <c r="B43" s="8">
        <v>730000</v>
      </c>
      <c r="C43" s="1"/>
    </row>
    <row r="44" spans="1:3" x14ac:dyDescent="0.2">
      <c r="A44" s="1" t="s">
        <v>128</v>
      </c>
      <c r="B44" s="8" t="s">
        <v>14</v>
      </c>
      <c r="C44" s="1"/>
    </row>
    <row r="45" spans="1:3" x14ac:dyDescent="0.2">
      <c r="A45" s="1" t="s">
        <v>129</v>
      </c>
      <c r="B45" s="8">
        <v>106611</v>
      </c>
      <c r="C45" s="1"/>
    </row>
    <row r="46" spans="1:3" x14ac:dyDescent="0.2">
      <c r="A46" s="1" t="s">
        <v>130</v>
      </c>
      <c r="B46" s="8">
        <v>20000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 t="s">
        <v>14</v>
      </c>
      <c r="C48" s="1"/>
    </row>
    <row r="49" spans="1:3" x14ac:dyDescent="0.2">
      <c r="A49" s="1" t="s">
        <v>133</v>
      </c>
      <c r="B49" s="8">
        <v>-17025</v>
      </c>
      <c r="C49" s="1"/>
    </row>
    <row r="50" spans="1:3" x14ac:dyDescent="0.2">
      <c r="A50" s="1" t="s">
        <v>134</v>
      </c>
      <c r="B50" s="8">
        <v>-203780</v>
      </c>
      <c r="C50" s="1"/>
    </row>
    <row r="51" spans="1:3" x14ac:dyDescent="0.2">
      <c r="A51" s="1" t="s">
        <v>135</v>
      </c>
      <c r="B51" s="8">
        <v>568745</v>
      </c>
      <c r="C51" s="1"/>
    </row>
    <row r="52" spans="1:3" x14ac:dyDescent="0.2">
      <c r="A52" s="1" t="s">
        <v>136</v>
      </c>
      <c r="B52" s="8">
        <v>1523523</v>
      </c>
      <c r="C52" s="1"/>
    </row>
    <row r="53" spans="1:3" x14ac:dyDescent="0.2">
      <c r="A53" s="1" t="s">
        <v>137</v>
      </c>
      <c r="B53" s="8">
        <v>-34278</v>
      </c>
      <c r="C53" s="1"/>
    </row>
    <row r="54" spans="1:3" x14ac:dyDescent="0.2">
      <c r="A54" s="1" t="s">
        <v>138</v>
      </c>
      <c r="B54" s="8">
        <v>-708805</v>
      </c>
      <c r="C54" s="1"/>
    </row>
    <row r="55" spans="1:3" x14ac:dyDescent="0.2">
      <c r="A55" s="1" t="s">
        <v>139</v>
      </c>
      <c r="B55" s="8">
        <v>1905713</v>
      </c>
      <c r="C55" s="1"/>
    </row>
    <row r="56" spans="1:3" x14ac:dyDescent="0.2">
      <c r="A56" s="1" t="s">
        <v>140</v>
      </c>
      <c r="B56" s="8">
        <v>1196908</v>
      </c>
      <c r="C56" s="1"/>
    </row>
    <row r="57" spans="1:3" x14ac:dyDescent="0.2">
      <c r="A57" s="1" t="s">
        <v>141</v>
      </c>
      <c r="B57" s="8">
        <v>32060</v>
      </c>
      <c r="C57" s="1"/>
    </row>
    <row r="58" spans="1:3" x14ac:dyDescent="0.2">
      <c r="A58" s="1" t="s">
        <v>142</v>
      </c>
      <c r="B58" s="8">
        <v>9461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926</v>
      </c>
      <c r="B60" s="7"/>
      <c r="C60" s="7"/>
    </row>
    <row r="62" spans="1:3" x14ac:dyDescent="0.2">
      <c r="A62" s="17" t="s">
        <v>925</v>
      </c>
    </row>
    <row r="63" spans="1:3" x14ac:dyDescent="0.2">
      <c r="A63" s="18"/>
      <c r="B63" s="17"/>
    </row>
    <row r="64" spans="1:3" x14ac:dyDescent="0.2">
      <c r="A64" s="18"/>
    </row>
    <row r="65" spans="1:3" x14ac:dyDescent="0.2">
      <c r="A65" s="10"/>
      <c r="B65" s="7"/>
      <c r="C65" s="7"/>
    </row>
    <row r="66" spans="1:3" x14ac:dyDescent="0.2">
      <c r="A66" s="53"/>
      <c r="B66" s="54"/>
      <c r="C66" s="54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topLeftCell="A469" workbookViewId="0">
      <selection activeCell="J10" sqref="J10"/>
    </sheetView>
  </sheetViews>
  <sheetFormatPr defaultRowHeight="12.75" x14ac:dyDescent="0.2"/>
  <cols>
    <col min="1" max="1" width="30.7109375" customWidth="1"/>
    <col min="2" max="2" width="9.5703125" bestFit="1" customWidth="1"/>
    <col min="3" max="3" width="10.85546875" customWidth="1"/>
    <col min="4" max="5" width="9.5703125" bestFit="1" customWidth="1"/>
    <col min="6" max="6" width="11.5703125" bestFit="1" customWidth="1"/>
    <col min="7" max="7" width="9.85546875" bestFit="1" customWidth="1"/>
  </cols>
  <sheetData>
    <row r="1" spans="1:7" ht="20.25" x14ac:dyDescent="0.3">
      <c r="A1" s="55" t="s">
        <v>922</v>
      </c>
      <c r="B1" s="55"/>
      <c r="C1" s="55"/>
    </row>
    <row r="4" spans="1:7" x14ac:dyDescent="0.2">
      <c r="A4" s="3" t="s">
        <v>150</v>
      </c>
    </row>
    <row r="5" spans="1:7" ht="51" x14ac:dyDescent="0.2">
      <c r="A5" s="2" t="s">
        <v>413</v>
      </c>
    </row>
    <row r="6" spans="1:7" x14ac:dyDescent="0.2">
      <c r="A6" s="2"/>
    </row>
    <row r="7" spans="1:7" x14ac:dyDescent="0.2">
      <c r="A7" s="58" t="s">
        <v>410</v>
      </c>
      <c r="B7" s="58"/>
      <c r="C7" s="58"/>
      <c r="D7" s="58"/>
      <c r="E7" s="58"/>
      <c r="F7" s="58"/>
      <c r="G7" s="58"/>
    </row>
    <row r="8" spans="1:7" x14ac:dyDescent="0.2">
      <c r="A8" s="59">
        <f>(E12-E766)/E766</f>
        <v>3.7310900201322972</v>
      </c>
      <c r="B8" s="59"/>
      <c r="C8" s="59"/>
      <c r="D8" s="59"/>
      <c r="E8" s="59"/>
      <c r="F8" s="59"/>
      <c r="G8" s="59"/>
    </row>
    <row r="10" spans="1:7" ht="18" x14ac:dyDescent="0.25">
      <c r="A10" s="15"/>
    </row>
    <row r="11" spans="1:7" ht="25.5" x14ac:dyDescent="0.2">
      <c r="A11" s="16" t="s">
        <v>151</v>
      </c>
      <c r="B11" s="16" t="s">
        <v>152</v>
      </c>
      <c r="C11" s="16" t="s">
        <v>153</v>
      </c>
      <c r="D11" s="16" t="s">
        <v>154</v>
      </c>
      <c r="E11" s="16" t="s">
        <v>155</v>
      </c>
      <c r="F11" s="16" t="s">
        <v>156</v>
      </c>
      <c r="G11" s="16" t="s">
        <v>157</v>
      </c>
    </row>
    <row r="12" spans="1:7" x14ac:dyDescent="0.2">
      <c r="A12" s="19" t="s">
        <v>417</v>
      </c>
      <c r="B12" s="49">
        <v>165.10000600000001</v>
      </c>
      <c r="C12" s="49">
        <v>165.36999499999999</v>
      </c>
      <c r="D12" s="49">
        <v>162.979996</v>
      </c>
      <c r="E12" s="49">
        <v>164.5</v>
      </c>
      <c r="F12" s="49">
        <v>162.771118</v>
      </c>
      <c r="G12" s="49">
        <v>16700</v>
      </c>
    </row>
    <row r="13" spans="1:7" x14ac:dyDescent="0.2">
      <c r="A13" s="19" t="s">
        <v>418</v>
      </c>
      <c r="B13" s="49">
        <v>166.259995</v>
      </c>
      <c r="C13" s="49">
        <v>166.96000699999999</v>
      </c>
      <c r="D13" s="49">
        <v>165.279999</v>
      </c>
      <c r="E13" s="49">
        <v>165.91000399999999</v>
      </c>
      <c r="F13" s="49">
        <v>164.16627500000001</v>
      </c>
      <c r="G13" s="49">
        <v>14400</v>
      </c>
    </row>
    <row r="14" spans="1:7" x14ac:dyDescent="0.2">
      <c r="A14" s="19" t="s">
        <v>419</v>
      </c>
      <c r="B14" s="49">
        <v>168.529999</v>
      </c>
      <c r="C14" s="49">
        <v>168.979996</v>
      </c>
      <c r="D14" s="49">
        <v>165.88999899999999</v>
      </c>
      <c r="E14" s="49">
        <v>166.490005</v>
      </c>
      <c r="F14" s="49">
        <v>164.74020400000001</v>
      </c>
      <c r="G14" s="49">
        <v>20900</v>
      </c>
    </row>
    <row r="15" spans="1:7" x14ac:dyDescent="0.2">
      <c r="A15" s="19" t="s">
        <v>420</v>
      </c>
      <c r="B15" s="49">
        <v>169.60000600000001</v>
      </c>
      <c r="C15" s="49">
        <v>170.270004</v>
      </c>
      <c r="D15" s="49">
        <v>168.800003</v>
      </c>
      <c r="E15" s="49">
        <v>169.35000600000001</v>
      </c>
      <c r="F15" s="49">
        <v>167.57012900000001</v>
      </c>
      <c r="G15" s="49">
        <v>32100</v>
      </c>
    </row>
    <row r="16" spans="1:7" x14ac:dyDescent="0.2">
      <c r="A16" s="19" t="s">
        <v>421</v>
      </c>
      <c r="B16" s="49">
        <v>167.300003</v>
      </c>
      <c r="C16" s="49">
        <v>170</v>
      </c>
      <c r="D16" s="49">
        <v>167.300003</v>
      </c>
      <c r="E16" s="49">
        <v>169.60000600000001</v>
      </c>
      <c r="F16" s="49">
        <v>167.57012900000001</v>
      </c>
      <c r="G16" s="49">
        <v>23600</v>
      </c>
    </row>
    <row r="17" spans="1:7" x14ac:dyDescent="0.2">
      <c r="A17" s="19" t="s">
        <v>422</v>
      </c>
      <c r="B17" s="49">
        <v>166.270004</v>
      </c>
      <c r="C17" s="49">
        <v>169.13000500000001</v>
      </c>
      <c r="D17" s="49">
        <v>166.21000699999999</v>
      </c>
      <c r="E17" s="49">
        <v>167.69000199999999</v>
      </c>
      <c r="F17" s="49">
        <v>165.682999</v>
      </c>
      <c r="G17" s="49">
        <v>16600</v>
      </c>
    </row>
    <row r="18" spans="1:7" x14ac:dyDescent="0.2">
      <c r="A18" s="19" t="s">
        <v>423</v>
      </c>
      <c r="B18" s="49">
        <v>166.699997</v>
      </c>
      <c r="C18" s="49">
        <v>168.05999800000001</v>
      </c>
      <c r="D18" s="49">
        <v>166.009995</v>
      </c>
      <c r="E18" s="49">
        <v>166.63999899999999</v>
      </c>
      <c r="F18" s="49">
        <v>164.64553799999999</v>
      </c>
      <c r="G18" s="49">
        <v>14900</v>
      </c>
    </row>
    <row r="19" spans="1:7" x14ac:dyDescent="0.2">
      <c r="A19" s="19" t="s">
        <v>424</v>
      </c>
      <c r="B19" s="49">
        <v>167.16999799999999</v>
      </c>
      <c r="C19" s="49">
        <v>167.990005</v>
      </c>
      <c r="D19" s="49">
        <v>166.279999</v>
      </c>
      <c r="E19" s="49">
        <v>166.41000399999999</v>
      </c>
      <c r="F19" s="49">
        <v>164.41830400000001</v>
      </c>
      <c r="G19" s="49">
        <v>14000</v>
      </c>
    </row>
    <row r="20" spans="1:7" x14ac:dyDescent="0.2">
      <c r="A20" s="19" t="s">
        <v>425</v>
      </c>
      <c r="B20" s="49">
        <v>167.03999300000001</v>
      </c>
      <c r="C20" s="49">
        <v>168.25</v>
      </c>
      <c r="D20" s="49">
        <v>165.60000600000001</v>
      </c>
      <c r="E20" s="49">
        <v>168</v>
      </c>
      <c r="F20" s="49">
        <v>165.98928799999999</v>
      </c>
      <c r="G20" s="49">
        <v>18100</v>
      </c>
    </row>
    <row r="21" spans="1:7" x14ac:dyDescent="0.2">
      <c r="A21" s="19" t="s">
        <v>426</v>
      </c>
      <c r="B21" s="49">
        <v>169.16000399999999</v>
      </c>
      <c r="C21" s="49">
        <v>169.990005</v>
      </c>
      <c r="D21" s="49">
        <v>166.050003</v>
      </c>
      <c r="E21" s="49">
        <v>166.71000699999999</v>
      </c>
      <c r="F21" s="49">
        <v>164.71470600000001</v>
      </c>
      <c r="G21" s="49">
        <v>20800</v>
      </c>
    </row>
    <row r="22" spans="1:7" x14ac:dyDescent="0.2">
      <c r="A22" s="19" t="s">
        <v>427</v>
      </c>
      <c r="B22" s="49">
        <v>168.699997</v>
      </c>
      <c r="C22" s="49">
        <v>170.13999899999999</v>
      </c>
      <c r="D22" s="49">
        <v>167.800003</v>
      </c>
      <c r="E22" s="49">
        <v>170.10000600000001</v>
      </c>
      <c r="F22" s="49">
        <v>168.06414799999999</v>
      </c>
      <c r="G22" s="49">
        <v>24600</v>
      </c>
    </row>
    <row r="23" spans="1:7" x14ac:dyDescent="0.2">
      <c r="A23" s="19" t="s">
        <v>428</v>
      </c>
      <c r="B23" s="49">
        <v>170.520004</v>
      </c>
      <c r="C23" s="49">
        <v>170.520004</v>
      </c>
      <c r="D23" s="49">
        <v>168.36999499999999</v>
      </c>
      <c r="E23" s="49">
        <v>169.300003</v>
      </c>
      <c r="F23" s="49">
        <v>167.27371199999999</v>
      </c>
      <c r="G23" s="49">
        <v>17000</v>
      </c>
    </row>
    <row r="24" spans="1:7" x14ac:dyDescent="0.2">
      <c r="A24" s="19" t="s">
        <v>429</v>
      </c>
      <c r="B24" s="49">
        <v>171</v>
      </c>
      <c r="C24" s="49">
        <v>171.08000200000001</v>
      </c>
      <c r="D24" s="49">
        <v>169.770004</v>
      </c>
      <c r="E24" s="49">
        <v>170.91999799999999</v>
      </c>
      <c r="F24" s="49">
        <v>168.87432899999999</v>
      </c>
      <c r="G24" s="49">
        <v>20900</v>
      </c>
    </row>
    <row r="25" spans="1:7" x14ac:dyDescent="0.2">
      <c r="A25" s="19" t="s">
        <v>430</v>
      </c>
      <c r="B25" s="49">
        <v>172.38999899999999</v>
      </c>
      <c r="C25" s="49">
        <v>173.009995</v>
      </c>
      <c r="D25" s="49">
        <v>170.14999399999999</v>
      </c>
      <c r="E25" s="49">
        <v>171.729996</v>
      </c>
      <c r="F25" s="49">
        <v>169.67463699999999</v>
      </c>
      <c r="G25" s="49">
        <v>27000</v>
      </c>
    </row>
    <row r="26" spans="1:7" x14ac:dyDescent="0.2">
      <c r="A26" s="19" t="s">
        <v>431</v>
      </c>
      <c r="B26" s="49">
        <v>177</v>
      </c>
      <c r="C26" s="49">
        <v>177</v>
      </c>
      <c r="D26" s="49">
        <v>172.300003</v>
      </c>
      <c r="E26" s="49">
        <v>173.16999799999999</v>
      </c>
      <c r="F26" s="49">
        <v>171.097397</v>
      </c>
      <c r="G26" s="49">
        <v>33000</v>
      </c>
    </row>
    <row r="27" spans="1:7" x14ac:dyDescent="0.2">
      <c r="A27" s="19" t="s">
        <v>432</v>
      </c>
      <c r="B27" s="49">
        <v>178.88000500000001</v>
      </c>
      <c r="C27" s="49">
        <v>179.60000600000001</v>
      </c>
      <c r="D27" s="49">
        <v>176.009995</v>
      </c>
      <c r="E27" s="49">
        <v>177.21000699999999</v>
      </c>
      <c r="F27" s="49">
        <v>175.089035</v>
      </c>
      <c r="G27" s="49">
        <v>21700</v>
      </c>
    </row>
    <row r="28" spans="1:7" x14ac:dyDescent="0.2">
      <c r="A28" s="19" t="s">
        <v>433</v>
      </c>
      <c r="B28" s="49">
        <v>180.009995</v>
      </c>
      <c r="C28" s="49">
        <v>181</v>
      </c>
      <c r="D28" s="49">
        <v>178.009995</v>
      </c>
      <c r="E28" s="49">
        <v>179.300003</v>
      </c>
      <c r="F28" s="49">
        <v>177.154053</v>
      </c>
      <c r="G28" s="49">
        <v>20800</v>
      </c>
    </row>
    <row r="29" spans="1:7" x14ac:dyDescent="0.2">
      <c r="A29" s="19" t="s">
        <v>434</v>
      </c>
      <c r="B29" s="49">
        <v>179.88999899999999</v>
      </c>
      <c r="C29" s="49">
        <v>181</v>
      </c>
      <c r="D29" s="49">
        <v>176.070007</v>
      </c>
      <c r="E29" s="49">
        <v>179.96000699999999</v>
      </c>
      <c r="F29" s="49">
        <v>177.80613700000001</v>
      </c>
      <c r="G29" s="49">
        <v>17500</v>
      </c>
    </row>
    <row r="30" spans="1:7" x14ac:dyDescent="0.2">
      <c r="A30" s="19" t="s">
        <v>435</v>
      </c>
      <c r="B30" s="49">
        <v>178.720001</v>
      </c>
      <c r="C30" s="49">
        <v>180.740005</v>
      </c>
      <c r="D30" s="49">
        <v>174.60000600000001</v>
      </c>
      <c r="E30" s="49">
        <v>179.699997</v>
      </c>
      <c r="F30" s="49">
        <v>177.54924</v>
      </c>
      <c r="G30" s="49">
        <v>31500</v>
      </c>
    </row>
    <row r="31" spans="1:7" x14ac:dyDescent="0.2">
      <c r="A31" s="19" t="s">
        <v>436</v>
      </c>
      <c r="B31" s="49">
        <v>178.270004</v>
      </c>
      <c r="C31" s="49">
        <v>179.89999399999999</v>
      </c>
      <c r="D31" s="49">
        <v>177.199997</v>
      </c>
      <c r="E31" s="49">
        <v>178.85000600000001</v>
      </c>
      <c r="F31" s="49">
        <v>176.70942700000001</v>
      </c>
      <c r="G31" s="49">
        <v>30400</v>
      </c>
    </row>
    <row r="32" spans="1:7" x14ac:dyDescent="0.2">
      <c r="A32" s="19" t="s">
        <v>437</v>
      </c>
      <c r="B32" s="49">
        <v>177.800003</v>
      </c>
      <c r="C32" s="49">
        <v>180.699997</v>
      </c>
      <c r="D32" s="49">
        <v>177.800003</v>
      </c>
      <c r="E32" s="49">
        <v>179.050003</v>
      </c>
      <c r="F32" s="49">
        <v>176.907028</v>
      </c>
      <c r="G32" s="49">
        <v>25700</v>
      </c>
    </row>
    <row r="33" spans="1:7" x14ac:dyDescent="0.2">
      <c r="A33" s="19" t="s">
        <v>438</v>
      </c>
      <c r="B33" s="49">
        <v>179.229996</v>
      </c>
      <c r="C33" s="49">
        <v>180.05999800000001</v>
      </c>
      <c r="D33" s="49">
        <v>177.63000500000001</v>
      </c>
      <c r="E33" s="49">
        <v>178.699997</v>
      </c>
      <c r="F33" s="49">
        <v>176.56123400000001</v>
      </c>
      <c r="G33" s="49">
        <v>24000</v>
      </c>
    </row>
    <row r="34" spans="1:7" x14ac:dyDescent="0.2">
      <c r="A34" s="19" t="s">
        <v>439</v>
      </c>
      <c r="B34" s="49">
        <v>178.30999800000001</v>
      </c>
      <c r="C34" s="49">
        <v>182.259995</v>
      </c>
      <c r="D34" s="49">
        <v>178.009995</v>
      </c>
      <c r="E34" s="49">
        <v>179.08000200000001</v>
      </c>
      <c r="F34" s="49">
        <v>176.93667600000001</v>
      </c>
      <c r="G34" s="49">
        <v>47300</v>
      </c>
    </row>
    <row r="35" spans="1:7" x14ac:dyDescent="0.2">
      <c r="A35" s="19" t="s">
        <v>440</v>
      </c>
      <c r="B35" s="49">
        <v>174</v>
      </c>
      <c r="C35" s="49">
        <v>178.050003</v>
      </c>
      <c r="D35" s="49">
        <v>174</v>
      </c>
      <c r="E35" s="49">
        <v>177.55999800000001</v>
      </c>
      <c r="F35" s="49">
        <v>175.434845</v>
      </c>
      <c r="G35" s="49">
        <v>18600</v>
      </c>
    </row>
    <row r="36" spans="1:7" x14ac:dyDescent="0.2">
      <c r="A36" s="19" t="s">
        <v>441</v>
      </c>
      <c r="B36" s="49">
        <v>176.270004</v>
      </c>
      <c r="C36" s="49">
        <v>176.270004</v>
      </c>
      <c r="D36" s="49">
        <v>172.66000399999999</v>
      </c>
      <c r="E36" s="49">
        <v>174.66999799999999</v>
      </c>
      <c r="F36" s="49">
        <v>172.579453</v>
      </c>
      <c r="G36" s="49">
        <v>25500</v>
      </c>
    </row>
    <row r="37" spans="1:7" x14ac:dyDescent="0.2">
      <c r="A37" s="19" t="s">
        <v>442</v>
      </c>
      <c r="B37" s="49">
        <v>178.11999499999999</v>
      </c>
      <c r="C37" s="49">
        <v>179.41000399999999</v>
      </c>
      <c r="D37" s="49">
        <v>176.05999800000001</v>
      </c>
      <c r="E37" s="49">
        <v>177.21000699999999</v>
      </c>
      <c r="F37" s="49">
        <v>175.089035</v>
      </c>
      <c r="G37" s="49">
        <v>33800</v>
      </c>
    </row>
    <row r="38" spans="1:7" x14ac:dyDescent="0.2">
      <c r="A38" s="19" t="s">
        <v>443</v>
      </c>
      <c r="B38" s="49">
        <v>173.009995</v>
      </c>
      <c r="C38" s="49">
        <v>179.35000600000001</v>
      </c>
      <c r="D38" s="49">
        <v>173.009995</v>
      </c>
      <c r="E38" s="49">
        <v>178.520004</v>
      </c>
      <c r="F38" s="49">
        <v>176.383377</v>
      </c>
      <c r="G38" s="49">
        <v>43700</v>
      </c>
    </row>
    <row r="39" spans="1:7" x14ac:dyDescent="0.2">
      <c r="A39" s="19" t="s">
        <v>444</v>
      </c>
      <c r="B39" s="49">
        <v>174.479996</v>
      </c>
      <c r="C39" s="49">
        <v>175.570007</v>
      </c>
      <c r="D39" s="49">
        <v>173.520004</v>
      </c>
      <c r="E39" s="49">
        <v>173.60000600000001</v>
      </c>
      <c r="F39" s="49">
        <v>171.52226300000001</v>
      </c>
      <c r="G39" s="49">
        <v>27200</v>
      </c>
    </row>
    <row r="40" spans="1:7" x14ac:dyDescent="0.2">
      <c r="A40" s="19" t="s">
        <v>445</v>
      </c>
      <c r="B40" s="49">
        <v>172.86999499999999</v>
      </c>
      <c r="C40" s="49">
        <v>174.740005</v>
      </c>
      <c r="D40" s="49">
        <v>171.16999799999999</v>
      </c>
      <c r="E40" s="49">
        <v>174.05999800000001</v>
      </c>
      <c r="F40" s="49">
        <v>171.97673</v>
      </c>
      <c r="G40" s="49">
        <v>42800</v>
      </c>
    </row>
    <row r="41" spans="1:7" x14ac:dyDescent="0.2">
      <c r="A41" s="19" t="s">
        <v>446</v>
      </c>
      <c r="B41" s="49">
        <v>167.979996</v>
      </c>
      <c r="C41" s="49">
        <v>172.41000399999999</v>
      </c>
      <c r="D41" s="49">
        <v>167.10000600000001</v>
      </c>
      <c r="E41" s="49">
        <v>171.66000399999999</v>
      </c>
      <c r="F41" s="49">
        <v>169.605469</v>
      </c>
      <c r="G41" s="49">
        <v>33500</v>
      </c>
    </row>
    <row r="42" spans="1:7" x14ac:dyDescent="0.2">
      <c r="A42" s="19" t="s">
        <v>447</v>
      </c>
      <c r="B42" s="49">
        <v>166.779999</v>
      </c>
      <c r="C42" s="49">
        <v>168.429993</v>
      </c>
      <c r="D42" s="49">
        <v>165.520004</v>
      </c>
      <c r="E42" s="49">
        <v>167.720001</v>
      </c>
      <c r="F42" s="49">
        <v>165.71263099999999</v>
      </c>
      <c r="G42" s="49">
        <v>39500</v>
      </c>
    </row>
    <row r="43" spans="1:7" x14ac:dyDescent="0.2">
      <c r="A43" s="19" t="s">
        <v>448</v>
      </c>
      <c r="B43" s="49">
        <v>167.199997</v>
      </c>
      <c r="C43" s="49">
        <v>168.240005</v>
      </c>
      <c r="D43" s="49">
        <v>166.009995</v>
      </c>
      <c r="E43" s="49">
        <v>167.16000399999999</v>
      </c>
      <c r="F43" s="49">
        <v>165.15931699999999</v>
      </c>
      <c r="G43" s="49">
        <v>32900</v>
      </c>
    </row>
    <row r="44" spans="1:7" x14ac:dyDescent="0.2">
      <c r="A44" s="19" t="s">
        <v>449</v>
      </c>
      <c r="B44" s="49">
        <v>166.970001</v>
      </c>
      <c r="C44" s="49">
        <v>167.38000500000001</v>
      </c>
      <c r="D44" s="49">
        <v>165.220001</v>
      </c>
      <c r="E44" s="49">
        <v>167.33000200000001</v>
      </c>
      <c r="F44" s="49">
        <v>165.32728599999999</v>
      </c>
      <c r="G44" s="49">
        <v>29600</v>
      </c>
    </row>
    <row r="45" spans="1:7" x14ac:dyDescent="0.2">
      <c r="A45" s="19" t="s">
        <v>450</v>
      </c>
      <c r="B45" s="49">
        <v>162.479996</v>
      </c>
      <c r="C45" s="49">
        <v>167.53999300000001</v>
      </c>
      <c r="D45" s="49">
        <v>161.58999600000001</v>
      </c>
      <c r="E45" s="49">
        <v>167.14999399999999</v>
      </c>
      <c r="F45" s="49">
        <v>165.149429</v>
      </c>
      <c r="G45" s="49">
        <v>67900</v>
      </c>
    </row>
    <row r="46" spans="1:7" x14ac:dyDescent="0.2">
      <c r="A46" s="19" t="s">
        <v>451</v>
      </c>
      <c r="B46" s="49">
        <v>161.779999</v>
      </c>
      <c r="C46" s="49">
        <v>162.85000600000001</v>
      </c>
      <c r="D46" s="49">
        <v>160.39999399999999</v>
      </c>
      <c r="E46" s="49">
        <v>161.91000399999999</v>
      </c>
      <c r="F46" s="49">
        <v>159.97216800000001</v>
      </c>
      <c r="G46" s="49">
        <v>30900</v>
      </c>
    </row>
    <row r="47" spans="1:7" x14ac:dyDescent="0.2">
      <c r="A47" s="19" t="s">
        <v>452</v>
      </c>
      <c r="B47" s="49">
        <v>159.58000200000001</v>
      </c>
      <c r="C47" s="49">
        <v>162.05999800000001</v>
      </c>
      <c r="D47" s="49">
        <v>159.58000200000001</v>
      </c>
      <c r="E47" s="49">
        <v>162.029999</v>
      </c>
      <c r="F47" s="49">
        <v>160.09072900000001</v>
      </c>
      <c r="G47" s="49">
        <v>51100</v>
      </c>
    </row>
    <row r="48" spans="1:7" x14ac:dyDescent="0.2">
      <c r="A48" s="19" t="s">
        <v>453</v>
      </c>
      <c r="B48" s="49">
        <v>160.479996</v>
      </c>
      <c r="C48" s="49">
        <v>161.35000600000001</v>
      </c>
      <c r="D48" s="49">
        <v>159.270004</v>
      </c>
      <c r="E48" s="49">
        <v>159.720001</v>
      </c>
      <c r="F48" s="49">
        <v>157.80836500000001</v>
      </c>
      <c r="G48" s="49">
        <v>23600</v>
      </c>
    </row>
    <row r="49" spans="1:7" x14ac:dyDescent="0.2">
      <c r="A49" s="19" t="s">
        <v>454</v>
      </c>
      <c r="B49" s="49">
        <v>157.779999</v>
      </c>
      <c r="C49" s="49">
        <v>160.75</v>
      </c>
      <c r="D49" s="49">
        <v>157.779999</v>
      </c>
      <c r="E49" s="49">
        <v>160.020004</v>
      </c>
      <c r="F49" s="49">
        <v>158.10479699999999</v>
      </c>
      <c r="G49" s="49">
        <v>28000</v>
      </c>
    </row>
    <row r="50" spans="1:7" x14ac:dyDescent="0.2">
      <c r="A50" s="19" t="s">
        <v>455</v>
      </c>
      <c r="B50" s="49">
        <v>159.13999899999999</v>
      </c>
      <c r="C50" s="49">
        <v>162.320007</v>
      </c>
      <c r="D50" s="49">
        <v>157.21000699999999</v>
      </c>
      <c r="E50" s="49">
        <v>157.61999499999999</v>
      </c>
      <c r="F50" s="49">
        <v>155.73348999999999</v>
      </c>
      <c r="G50" s="49">
        <v>19400</v>
      </c>
    </row>
    <row r="51" spans="1:7" x14ac:dyDescent="0.2">
      <c r="A51" s="19" t="s">
        <v>456</v>
      </c>
      <c r="B51" s="49">
        <v>161.529999</v>
      </c>
      <c r="C51" s="49">
        <v>165.89999399999999</v>
      </c>
      <c r="D51" s="49">
        <v>157.86000100000001</v>
      </c>
      <c r="E51" s="49">
        <v>159.009995</v>
      </c>
      <c r="F51" s="49">
        <v>157.10687300000001</v>
      </c>
      <c r="G51" s="49">
        <v>32700</v>
      </c>
    </row>
    <row r="52" spans="1:7" x14ac:dyDescent="0.2">
      <c r="A52" s="19" t="s">
        <v>457</v>
      </c>
      <c r="B52" s="49">
        <v>165.80999800000001</v>
      </c>
      <c r="C52" s="49">
        <v>166.46000699999999</v>
      </c>
      <c r="D52" s="49">
        <v>161.38999899999999</v>
      </c>
      <c r="E52" s="49">
        <v>161.779999</v>
      </c>
      <c r="F52" s="49">
        <v>159.84371899999999</v>
      </c>
      <c r="G52" s="49">
        <v>39200</v>
      </c>
    </row>
    <row r="53" spans="1:7" x14ac:dyDescent="0.2">
      <c r="A53" s="19" t="s">
        <v>458</v>
      </c>
      <c r="B53" s="49">
        <v>166.86000100000001</v>
      </c>
      <c r="C53" s="49">
        <v>167.300003</v>
      </c>
      <c r="D53" s="49">
        <v>163.300003</v>
      </c>
      <c r="E53" s="49">
        <v>165.05999800000001</v>
      </c>
      <c r="F53" s="49">
        <v>163.084473</v>
      </c>
      <c r="G53" s="49">
        <v>56300</v>
      </c>
    </row>
    <row r="54" spans="1:7" x14ac:dyDescent="0.2">
      <c r="A54" s="19" t="s">
        <v>459</v>
      </c>
      <c r="B54" s="49">
        <v>166.11999499999999</v>
      </c>
      <c r="C54" s="49">
        <v>167.44000199999999</v>
      </c>
      <c r="D54" s="49">
        <v>165.270004</v>
      </c>
      <c r="E54" s="49">
        <v>166.14999399999999</v>
      </c>
      <c r="F54" s="49">
        <v>164.161407</v>
      </c>
      <c r="G54" s="49">
        <v>31200</v>
      </c>
    </row>
    <row r="55" spans="1:7" x14ac:dyDescent="0.2">
      <c r="A55" s="19" t="s">
        <v>460</v>
      </c>
      <c r="B55" s="49">
        <v>165.020004</v>
      </c>
      <c r="C55" s="49">
        <v>166.86999499999999</v>
      </c>
      <c r="D55" s="49">
        <v>163.63999899999999</v>
      </c>
      <c r="E55" s="49">
        <v>165.86000100000001</v>
      </c>
      <c r="F55" s="49">
        <v>163.87489299999999</v>
      </c>
      <c r="G55" s="49">
        <v>13800</v>
      </c>
    </row>
    <row r="56" spans="1:7" x14ac:dyDescent="0.2">
      <c r="A56" s="19" t="s">
        <v>461</v>
      </c>
      <c r="B56" s="49">
        <v>165.470001</v>
      </c>
      <c r="C56" s="49">
        <v>168.550003</v>
      </c>
      <c r="D56" s="49">
        <v>164.050003</v>
      </c>
      <c r="E56" s="49">
        <v>164.729996</v>
      </c>
      <c r="F56" s="49">
        <v>162.75842299999999</v>
      </c>
      <c r="G56" s="49">
        <v>27400</v>
      </c>
    </row>
    <row r="57" spans="1:7" x14ac:dyDescent="0.2">
      <c r="A57" s="19" t="s">
        <v>462</v>
      </c>
      <c r="B57" s="49">
        <v>165.13999899999999</v>
      </c>
      <c r="C57" s="49">
        <v>168.94000199999999</v>
      </c>
      <c r="D57" s="49">
        <v>164.58999600000001</v>
      </c>
      <c r="E57" s="49">
        <v>165.020004</v>
      </c>
      <c r="F57" s="49">
        <v>163.04495199999999</v>
      </c>
      <c r="G57" s="49">
        <v>75000</v>
      </c>
    </row>
    <row r="58" spans="1:7" x14ac:dyDescent="0.2">
      <c r="A58" s="19" t="s">
        <v>463</v>
      </c>
      <c r="B58" s="49">
        <v>164.83999600000001</v>
      </c>
      <c r="C58" s="49">
        <v>165.759995</v>
      </c>
      <c r="D58" s="49">
        <v>164.529999</v>
      </c>
      <c r="E58" s="49">
        <v>164.89999399999999</v>
      </c>
      <c r="F58" s="49">
        <v>162.926376</v>
      </c>
      <c r="G58" s="49">
        <v>23900</v>
      </c>
    </row>
    <row r="59" spans="1:7" x14ac:dyDescent="0.2">
      <c r="A59" s="19" t="s">
        <v>464</v>
      </c>
      <c r="B59" s="49">
        <v>164.36999499999999</v>
      </c>
      <c r="C59" s="49">
        <v>166.11999499999999</v>
      </c>
      <c r="D59" s="49">
        <v>164.25</v>
      </c>
      <c r="E59" s="49">
        <v>165.44000199999999</v>
      </c>
      <c r="F59" s="49">
        <v>163.45993000000001</v>
      </c>
      <c r="G59" s="49">
        <v>29600</v>
      </c>
    </row>
    <row r="60" spans="1:7" x14ac:dyDescent="0.2">
      <c r="A60" s="19" t="s">
        <v>465</v>
      </c>
      <c r="B60" s="49">
        <v>164.63999899999999</v>
      </c>
      <c r="C60" s="49">
        <v>165.050003</v>
      </c>
      <c r="D60" s="49">
        <v>162.970001</v>
      </c>
      <c r="E60" s="49">
        <v>164.970001</v>
      </c>
      <c r="F60" s="49">
        <v>162.995544</v>
      </c>
      <c r="G60" s="49">
        <v>27100</v>
      </c>
    </row>
    <row r="61" spans="1:7" x14ac:dyDescent="0.2">
      <c r="A61" s="19" t="s">
        <v>466</v>
      </c>
      <c r="B61" s="49">
        <v>164.96000699999999</v>
      </c>
      <c r="C61" s="49">
        <v>165.86999499999999</v>
      </c>
      <c r="D61" s="49">
        <v>164.21000699999999</v>
      </c>
      <c r="E61" s="49">
        <v>165.320007</v>
      </c>
      <c r="F61" s="49">
        <v>163.341339</v>
      </c>
      <c r="G61" s="49">
        <v>27500</v>
      </c>
    </row>
    <row r="62" spans="1:7" x14ac:dyDescent="0.2">
      <c r="A62" s="19" t="s">
        <v>467</v>
      </c>
      <c r="B62" s="49">
        <v>165.220001</v>
      </c>
      <c r="C62" s="49">
        <v>166.33000200000001</v>
      </c>
      <c r="D62" s="49">
        <v>162.86999499999999</v>
      </c>
      <c r="E62" s="49">
        <v>164.60000600000001</v>
      </c>
      <c r="F62" s="49">
        <v>162.629974</v>
      </c>
      <c r="G62" s="49">
        <v>44400</v>
      </c>
    </row>
    <row r="63" spans="1:7" x14ac:dyDescent="0.2">
      <c r="A63" s="19" t="s">
        <v>468</v>
      </c>
      <c r="B63" s="49">
        <v>167.5</v>
      </c>
      <c r="C63" s="49">
        <v>168.10000600000001</v>
      </c>
      <c r="D63" s="49">
        <v>162.69000199999999</v>
      </c>
      <c r="E63" s="49">
        <v>164.979996</v>
      </c>
      <c r="F63" s="49">
        <v>163.005402</v>
      </c>
      <c r="G63" s="49">
        <v>67600</v>
      </c>
    </row>
    <row r="64" spans="1:7" x14ac:dyDescent="0.2">
      <c r="A64" s="19" t="s">
        <v>469</v>
      </c>
      <c r="B64" s="49">
        <v>158.199997</v>
      </c>
      <c r="C64" s="49">
        <v>169.58000200000001</v>
      </c>
      <c r="D64" s="49">
        <v>158.199997</v>
      </c>
      <c r="E64" s="49">
        <v>167.479996</v>
      </c>
      <c r="F64" s="49">
        <v>165.475494</v>
      </c>
      <c r="G64" s="49">
        <v>83600</v>
      </c>
    </row>
    <row r="65" spans="1:7" x14ac:dyDescent="0.2">
      <c r="A65" s="19" t="s">
        <v>470</v>
      </c>
      <c r="B65" s="49">
        <v>155.83999600000001</v>
      </c>
      <c r="C65" s="49">
        <v>160.86999499999999</v>
      </c>
      <c r="D65" s="49">
        <v>153.94000199999999</v>
      </c>
      <c r="E65" s="49">
        <v>160.490005</v>
      </c>
      <c r="F65" s="49">
        <v>158.56916799999999</v>
      </c>
      <c r="G65" s="49">
        <v>69000</v>
      </c>
    </row>
    <row r="66" spans="1:7" x14ac:dyDescent="0.2">
      <c r="A66" s="19" t="s">
        <v>471</v>
      </c>
      <c r="B66" s="49">
        <v>128</v>
      </c>
      <c r="C66" s="49">
        <v>157.970001</v>
      </c>
      <c r="D66" s="49">
        <v>125</v>
      </c>
      <c r="E66" s="49">
        <v>157.80999800000001</v>
      </c>
      <c r="F66" s="49">
        <v>155.92121900000001</v>
      </c>
      <c r="G66" s="49">
        <v>254100</v>
      </c>
    </row>
    <row r="67" spans="1:7" x14ac:dyDescent="0.2">
      <c r="A67" s="19" t="s">
        <v>472</v>
      </c>
      <c r="B67" s="49">
        <v>139.10000600000001</v>
      </c>
      <c r="C67" s="49">
        <v>143.529999</v>
      </c>
      <c r="D67" s="49">
        <v>139.10000600000001</v>
      </c>
      <c r="E67" s="49">
        <v>141.270004</v>
      </c>
      <c r="F67" s="49">
        <v>139.57920799999999</v>
      </c>
      <c r="G67" s="49">
        <v>34300</v>
      </c>
    </row>
    <row r="68" spans="1:7" x14ac:dyDescent="0.2">
      <c r="A68" s="19" t="s">
        <v>473</v>
      </c>
      <c r="B68" s="49">
        <v>140.55999800000001</v>
      </c>
      <c r="C68" s="49">
        <v>141.490005</v>
      </c>
      <c r="D68" s="49">
        <v>139.770004</v>
      </c>
      <c r="E68" s="49">
        <v>140.36999499999999</v>
      </c>
      <c r="F68" s="49">
        <v>138.68995699999999</v>
      </c>
      <c r="G68" s="49">
        <v>57500</v>
      </c>
    </row>
    <row r="69" spans="1:7" x14ac:dyDescent="0.2">
      <c r="A69" s="19" t="s">
        <v>474</v>
      </c>
      <c r="B69" s="49">
        <v>141.740005</v>
      </c>
      <c r="C69" s="49">
        <v>142.5</v>
      </c>
      <c r="D69" s="49">
        <v>140.08999600000001</v>
      </c>
      <c r="E69" s="49">
        <v>140.55999800000001</v>
      </c>
      <c r="F69" s="49">
        <v>138.87766999999999</v>
      </c>
      <c r="G69" s="49">
        <v>35500</v>
      </c>
    </row>
    <row r="70" spans="1:7" x14ac:dyDescent="0.2">
      <c r="A70" s="19" t="s">
        <v>475</v>
      </c>
      <c r="B70" s="49">
        <v>142.009995</v>
      </c>
      <c r="C70" s="49">
        <v>142.199997</v>
      </c>
      <c r="D70" s="49">
        <v>141</v>
      </c>
      <c r="E70" s="49">
        <v>141.38000500000001</v>
      </c>
      <c r="F70" s="49">
        <v>139.687881</v>
      </c>
      <c r="G70" s="49">
        <v>34300</v>
      </c>
    </row>
    <row r="71" spans="1:7" x14ac:dyDescent="0.2">
      <c r="A71" s="19" t="s">
        <v>476</v>
      </c>
      <c r="B71" s="49">
        <v>140.94000199999999</v>
      </c>
      <c r="C71" s="49">
        <v>143.11000100000001</v>
      </c>
      <c r="D71" s="49">
        <v>140.13999899999999</v>
      </c>
      <c r="E71" s="49">
        <v>142.720001</v>
      </c>
      <c r="F71" s="49">
        <v>141.011841</v>
      </c>
      <c r="G71" s="49">
        <v>43900</v>
      </c>
    </row>
    <row r="72" spans="1:7" x14ac:dyDescent="0.2">
      <c r="A72" s="19" t="s">
        <v>477</v>
      </c>
      <c r="B72" s="49">
        <v>141.91000399999999</v>
      </c>
      <c r="C72" s="49">
        <v>142.91999799999999</v>
      </c>
      <c r="D72" s="49">
        <v>140.63999899999999</v>
      </c>
      <c r="E72" s="49">
        <v>141.41000399999999</v>
      </c>
      <c r="F72" s="49">
        <v>139.71751399999999</v>
      </c>
      <c r="G72" s="49">
        <v>35600</v>
      </c>
    </row>
    <row r="73" spans="1:7" x14ac:dyDescent="0.2">
      <c r="A73" s="19" t="s">
        <v>478</v>
      </c>
      <c r="B73" s="49">
        <v>145.08999600000001</v>
      </c>
      <c r="C73" s="49">
        <v>145.08999600000001</v>
      </c>
      <c r="D73" s="49">
        <v>141.25</v>
      </c>
      <c r="E73" s="49">
        <v>141.300003</v>
      </c>
      <c r="F73" s="49">
        <v>139.60882599999999</v>
      </c>
      <c r="G73" s="49">
        <v>62500</v>
      </c>
    </row>
    <row r="74" spans="1:7" x14ac:dyDescent="0.2">
      <c r="A74" s="19" t="s">
        <v>479</v>
      </c>
      <c r="B74" s="49">
        <v>141.520004</v>
      </c>
      <c r="C74" s="49">
        <v>145.41999799999999</v>
      </c>
      <c r="D74" s="49">
        <v>141.520004</v>
      </c>
      <c r="E74" s="49">
        <v>145.08999600000001</v>
      </c>
      <c r="F74" s="49">
        <v>143.35348500000001</v>
      </c>
      <c r="G74" s="49">
        <v>86800</v>
      </c>
    </row>
    <row r="75" spans="1:7" x14ac:dyDescent="0.2">
      <c r="A75" s="19" t="s">
        <v>480</v>
      </c>
      <c r="B75" s="49">
        <v>144.83999600000001</v>
      </c>
      <c r="C75" s="49">
        <v>145.03999300000001</v>
      </c>
      <c r="D75" s="49">
        <v>140.71000699999999</v>
      </c>
      <c r="E75" s="49">
        <v>141.55999800000001</v>
      </c>
      <c r="F75" s="49">
        <v>139.86570699999999</v>
      </c>
      <c r="G75" s="49">
        <v>103900</v>
      </c>
    </row>
    <row r="76" spans="1:7" x14ac:dyDescent="0.2">
      <c r="A76" s="19" t="s">
        <v>481</v>
      </c>
      <c r="B76" s="49">
        <v>145.78999300000001</v>
      </c>
      <c r="C76" s="49">
        <v>146.979996</v>
      </c>
      <c r="D76" s="49">
        <v>144.08000200000001</v>
      </c>
      <c r="E76" s="49">
        <v>144.470001</v>
      </c>
      <c r="F76" s="49">
        <v>142.740891</v>
      </c>
      <c r="G76" s="49">
        <v>46800</v>
      </c>
    </row>
    <row r="77" spans="1:7" x14ac:dyDescent="0.2">
      <c r="A77" s="19" t="s">
        <v>482</v>
      </c>
      <c r="B77" s="49">
        <v>144.94000199999999</v>
      </c>
      <c r="C77" s="49">
        <v>145.91000399999999</v>
      </c>
      <c r="D77" s="49">
        <v>144.279999</v>
      </c>
      <c r="E77" s="49">
        <v>145.33999600000001</v>
      </c>
      <c r="F77" s="49">
        <v>143.353455</v>
      </c>
      <c r="G77" s="49">
        <v>27200</v>
      </c>
    </row>
    <row r="78" spans="1:7" x14ac:dyDescent="0.2">
      <c r="A78" s="19" t="s">
        <v>483</v>
      </c>
      <c r="B78" s="49">
        <v>144.550003</v>
      </c>
      <c r="C78" s="49">
        <v>144.63000500000001</v>
      </c>
      <c r="D78" s="49">
        <v>143.179993</v>
      </c>
      <c r="E78" s="49">
        <v>144.55999800000001</v>
      </c>
      <c r="F78" s="49">
        <v>142.58412200000001</v>
      </c>
      <c r="G78" s="49">
        <v>25900</v>
      </c>
    </row>
    <row r="79" spans="1:7" x14ac:dyDescent="0.2">
      <c r="A79" s="19" t="s">
        <v>484</v>
      </c>
      <c r="B79" s="49">
        <v>143.240005</v>
      </c>
      <c r="C79" s="49">
        <v>143.33999600000001</v>
      </c>
      <c r="D79" s="49">
        <v>141.740005</v>
      </c>
      <c r="E79" s="49">
        <v>143.16000399999999</v>
      </c>
      <c r="F79" s="49">
        <v>141.203262</v>
      </c>
      <c r="G79" s="49">
        <v>29300</v>
      </c>
    </row>
    <row r="80" spans="1:7" x14ac:dyDescent="0.2">
      <c r="A80" s="19" t="s">
        <v>485</v>
      </c>
      <c r="B80" s="49">
        <v>143.279999</v>
      </c>
      <c r="C80" s="49">
        <v>144.78999300000001</v>
      </c>
      <c r="D80" s="49">
        <v>142.64999399999999</v>
      </c>
      <c r="E80" s="49">
        <v>142.88999899999999</v>
      </c>
      <c r="F80" s="49">
        <v>140.93695099999999</v>
      </c>
      <c r="G80" s="49">
        <v>35700</v>
      </c>
    </row>
    <row r="81" spans="1:7" x14ac:dyDescent="0.2">
      <c r="A81" s="19" t="s">
        <v>486</v>
      </c>
      <c r="B81" s="49">
        <v>141.88999899999999</v>
      </c>
      <c r="C81" s="49">
        <v>144.429993</v>
      </c>
      <c r="D81" s="49">
        <v>141.11000100000001</v>
      </c>
      <c r="E81" s="49">
        <v>143.979996</v>
      </c>
      <c r="F81" s="49">
        <v>142.01208500000001</v>
      </c>
      <c r="G81" s="49">
        <v>43800</v>
      </c>
    </row>
    <row r="82" spans="1:7" x14ac:dyDescent="0.2">
      <c r="A82" s="19" t="s">
        <v>487</v>
      </c>
      <c r="B82" s="49">
        <v>142</v>
      </c>
      <c r="C82" s="49">
        <v>143.66000399999999</v>
      </c>
      <c r="D82" s="49">
        <v>140</v>
      </c>
      <c r="E82" s="49">
        <v>142.39999399999999</v>
      </c>
      <c r="F82" s="49">
        <v>140.453644</v>
      </c>
      <c r="G82" s="49">
        <v>35600</v>
      </c>
    </row>
    <row r="83" spans="1:7" x14ac:dyDescent="0.2">
      <c r="A83" s="19" t="s">
        <v>488</v>
      </c>
      <c r="B83" s="49">
        <v>140.10000600000001</v>
      </c>
      <c r="C83" s="49">
        <v>142.240005</v>
      </c>
      <c r="D83" s="49">
        <v>140</v>
      </c>
      <c r="E83" s="49">
        <v>141.229996</v>
      </c>
      <c r="F83" s="49">
        <v>139.29965200000001</v>
      </c>
      <c r="G83" s="49">
        <v>26700</v>
      </c>
    </row>
    <row r="84" spans="1:7" x14ac:dyDescent="0.2">
      <c r="A84" s="19" t="s">
        <v>489</v>
      </c>
      <c r="B84" s="49">
        <v>142.199997</v>
      </c>
      <c r="C84" s="49">
        <v>142.199997</v>
      </c>
      <c r="D84" s="49">
        <v>139.96000699999999</v>
      </c>
      <c r="E84" s="49">
        <v>140.35000600000001</v>
      </c>
      <c r="F84" s="49">
        <v>138.43168600000001</v>
      </c>
      <c r="G84" s="49">
        <v>31600</v>
      </c>
    </row>
    <row r="85" spans="1:7" x14ac:dyDescent="0.2">
      <c r="A85" s="19" t="s">
        <v>490</v>
      </c>
      <c r="B85" s="49">
        <v>142.070007</v>
      </c>
      <c r="C85" s="49">
        <v>142.820007</v>
      </c>
      <c r="D85" s="49">
        <v>140.88999899999999</v>
      </c>
      <c r="E85" s="49">
        <v>141.86999499999999</v>
      </c>
      <c r="F85" s="49">
        <v>139.93092300000001</v>
      </c>
      <c r="G85" s="49">
        <v>56300</v>
      </c>
    </row>
    <row r="86" spans="1:7" x14ac:dyDescent="0.2">
      <c r="A86" s="19" t="s">
        <v>491</v>
      </c>
      <c r="B86" s="49">
        <v>139.38999899999999</v>
      </c>
      <c r="C86" s="49">
        <v>142.78999300000001</v>
      </c>
      <c r="D86" s="49">
        <v>137.220001</v>
      </c>
      <c r="E86" s="49">
        <v>141.78999300000001</v>
      </c>
      <c r="F86" s="49">
        <v>139.85197400000001</v>
      </c>
      <c r="G86" s="49">
        <v>92500</v>
      </c>
    </row>
    <row r="87" spans="1:7" x14ac:dyDescent="0.2">
      <c r="A87" s="19" t="s">
        <v>492</v>
      </c>
      <c r="B87" s="49">
        <v>141.759995</v>
      </c>
      <c r="C87" s="49">
        <v>142.800003</v>
      </c>
      <c r="D87" s="49">
        <v>138.60000600000001</v>
      </c>
      <c r="E87" s="49">
        <v>140.300003</v>
      </c>
      <c r="F87" s="49">
        <v>138.38237000000001</v>
      </c>
      <c r="G87" s="49">
        <v>59600</v>
      </c>
    </row>
    <row r="88" spans="1:7" x14ac:dyDescent="0.2">
      <c r="A88" s="19" t="s">
        <v>493</v>
      </c>
      <c r="B88" s="49">
        <v>141.35000600000001</v>
      </c>
      <c r="C88" s="49">
        <v>143.69000199999999</v>
      </c>
      <c r="D88" s="49">
        <v>140.740005</v>
      </c>
      <c r="E88" s="49">
        <v>141.58000200000001</v>
      </c>
      <c r="F88" s="49">
        <v>139.644867</v>
      </c>
      <c r="G88" s="49">
        <v>85900</v>
      </c>
    </row>
    <row r="89" spans="1:7" x14ac:dyDescent="0.2">
      <c r="A89" s="19" t="s">
        <v>494</v>
      </c>
      <c r="B89" s="49">
        <v>142.46000699999999</v>
      </c>
      <c r="C89" s="49">
        <v>143.300003</v>
      </c>
      <c r="D89" s="49">
        <v>140.78999300000001</v>
      </c>
      <c r="E89" s="49">
        <v>141.470001</v>
      </c>
      <c r="F89" s="49">
        <v>139.53637699999999</v>
      </c>
      <c r="G89" s="49">
        <v>99500</v>
      </c>
    </row>
    <row r="90" spans="1:7" x14ac:dyDescent="0.2">
      <c r="A90" s="19" t="s">
        <v>495</v>
      </c>
      <c r="B90" s="49">
        <v>141.529999</v>
      </c>
      <c r="C90" s="49">
        <v>143.41000399999999</v>
      </c>
      <c r="D90" s="49">
        <v>140.509995</v>
      </c>
      <c r="E90" s="49">
        <v>142.5</v>
      </c>
      <c r="F90" s="49">
        <v>140.55230700000001</v>
      </c>
      <c r="G90" s="49">
        <v>94200</v>
      </c>
    </row>
    <row r="91" spans="1:7" x14ac:dyDescent="0.2">
      <c r="A91" s="19" t="s">
        <v>496</v>
      </c>
      <c r="B91" s="49">
        <v>144.28999300000001</v>
      </c>
      <c r="C91" s="49">
        <v>144.63999899999999</v>
      </c>
      <c r="D91" s="49">
        <v>140.070007</v>
      </c>
      <c r="E91" s="49">
        <v>141.44000199999999</v>
      </c>
      <c r="F91" s="49">
        <v>139.506775</v>
      </c>
      <c r="G91" s="49">
        <v>284000</v>
      </c>
    </row>
    <row r="92" spans="1:7" x14ac:dyDescent="0.2">
      <c r="A92" s="19" t="s">
        <v>497</v>
      </c>
      <c r="B92" s="49">
        <v>145.60000600000001</v>
      </c>
      <c r="C92" s="49">
        <v>146.39999399999999</v>
      </c>
      <c r="D92" s="49">
        <v>142.529999</v>
      </c>
      <c r="E92" s="49">
        <v>143.490005</v>
      </c>
      <c r="F92" s="49">
        <v>141.52877799999999</v>
      </c>
      <c r="G92" s="49">
        <v>59700</v>
      </c>
    </row>
    <row r="93" spans="1:7" x14ac:dyDescent="0.2">
      <c r="A93" s="19" t="s">
        <v>498</v>
      </c>
      <c r="B93" s="49">
        <v>147.520004</v>
      </c>
      <c r="C93" s="49">
        <v>147.58999600000001</v>
      </c>
      <c r="D93" s="49">
        <v>144.33000200000001</v>
      </c>
      <c r="E93" s="49">
        <v>145.11999499999999</v>
      </c>
      <c r="F93" s="49">
        <v>143.13649000000001</v>
      </c>
      <c r="G93" s="49">
        <v>72700</v>
      </c>
    </row>
    <row r="94" spans="1:7" x14ac:dyDescent="0.2">
      <c r="A94" s="19" t="s">
        <v>499</v>
      </c>
      <c r="B94" s="49">
        <v>143.199997</v>
      </c>
      <c r="C94" s="49">
        <v>149.259995</v>
      </c>
      <c r="D94" s="49">
        <v>142.69000199999999</v>
      </c>
      <c r="E94" s="49">
        <v>148.16000399999999</v>
      </c>
      <c r="F94" s="49">
        <v>146.13493299999999</v>
      </c>
      <c r="G94" s="49">
        <v>115900</v>
      </c>
    </row>
    <row r="95" spans="1:7" x14ac:dyDescent="0.2">
      <c r="A95" s="19" t="s">
        <v>500</v>
      </c>
      <c r="B95" s="49">
        <v>146.64999399999999</v>
      </c>
      <c r="C95" s="49">
        <v>147</v>
      </c>
      <c r="D95" s="49">
        <v>143.33999600000001</v>
      </c>
      <c r="E95" s="49">
        <v>143.41000399999999</v>
      </c>
      <c r="F95" s="49">
        <v>141.44986</v>
      </c>
      <c r="G95" s="49">
        <v>40300</v>
      </c>
    </row>
    <row r="96" spans="1:7" x14ac:dyDescent="0.2">
      <c r="A96" s="19" t="s">
        <v>501</v>
      </c>
      <c r="B96" s="49">
        <v>147.88000500000001</v>
      </c>
      <c r="C96" s="49">
        <v>149.53999300000001</v>
      </c>
      <c r="D96" s="49">
        <v>145.03999300000001</v>
      </c>
      <c r="E96" s="49">
        <v>146.13000500000001</v>
      </c>
      <c r="F96" s="49">
        <v>144.13267500000001</v>
      </c>
      <c r="G96" s="49">
        <v>58800</v>
      </c>
    </row>
    <row r="97" spans="1:7" x14ac:dyDescent="0.2">
      <c r="A97" s="19" t="s">
        <v>502</v>
      </c>
      <c r="B97" s="49">
        <v>144</v>
      </c>
      <c r="C97" s="49">
        <v>148.36999499999999</v>
      </c>
      <c r="D97" s="49">
        <v>144</v>
      </c>
      <c r="E97" s="49">
        <v>148.19000199999999</v>
      </c>
      <c r="F97" s="49">
        <v>146.16452000000001</v>
      </c>
      <c r="G97" s="49">
        <v>86800</v>
      </c>
    </row>
    <row r="98" spans="1:7" x14ac:dyDescent="0.2">
      <c r="A98" s="19" t="s">
        <v>503</v>
      </c>
      <c r="B98" s="49">
        <v>148.179993</v>
      </c>
      <c r="C98" s="49">
        <v>148.179993</v>
      </c>
      <c r="D98" s="49">
        <v>144.300003</v>
      </c>
      <c r="E98" s="49">
        <v>144.5</v>
      </c>
      <c r="F98" s="49">
        <v>142.52494799999999</v>
      </c>
      <c r="G98" s="49">
        <v>60200</v>
      </c>
    </row>
    <row r="99" spans="1:7" x14ac:dyDescent="0.2">
      <c r="A99" s="19" t="s">
        <v>504</v>
      </c>
      <c r="B99" s="49">
        <v>151.009995</v>
      </c>
      <c r="C99" s="49">
        <v>151.009995</v>
      </c>
      <c r="D99" s="49">
        <v>148.46000699999999</v>
      </c>
      <c r="E99" s="49">
        <v>148.520004</v>
      </c>
      <c r="F99" s="49">
        <v>146.49002100000001</v>
      </c>
      <c r="G99" s="49">
        <v>35200</v>
      </c>
    </row>
    <row r="100" spans="1:7" x14ac:dyDescent="0.2">
      <c r="A100" s="19" t="s">
        <v>505</v>
      </c>
      <c r="B100" s="49">
        <v>145.91000399999999</v>
      </c>
      <c r="C100" s="49">
        <v>151.60000600000001</v>
      </c>
      <c r="D100" s="49">
        <v>145.91000399999999</v>
      </c>
      <c r="E100" s="49">
        <v>150.529999</v>
      </c>
      <c r="F100" s="49">
        <v>148.47250399999999</v>
      </c>
      <c r="G100" s="49">
        <v>92400</v>
      </c>
    </row>
    <row r="101" spans="1:7" x14ac:dyDescent="0.2">
      <c r="A101" s="19" t="s">
        <v>506</v>
      </c>
      <c r="B101" s="49">
        <v>146</v>
      </c>
      <c r="C101" s="49">
        <v>147.300003</v>
      </c>
      <c r="D101" s="49">
        <v>145.11000100000001</v>
      </c>
      <c r="E101" s="49">
        <v>145.949997</v>
      </c>
      <c r="F101" s="49">
        <v>143.95510899999999</v>
      </c>
      <c r="G101" s="49">
        <v>56900</v>
      </c>
    </row>
    <row r="102" spans="1:7" x14ac:dyDescent="0.2">
      <c r="A102" s="19" t="s">
        <v>507</v>
      </c>
      <c r="B102" s="49">
        <v>145.58999600000001</v>
      </c>
      <c r="C102" s="49">
        <v>146.699997</v>
      </c>
      <c r="D102" s="49">
        <v>144.66000399999999</v>
      </c>
      <c r="E102" s="49">
        <v>145.729996</v>
      </c>
      <c r="F102" s="49">
        <v>143.738159</v>
      </c>
      <c r="G102" s="49">
        <v>66700</v>
      </c>
    </row>
    <row r="103" spans="1:7" x14ac:dyDescent="0.2">
      <c r="A103" s="19" t="s">
        <v>508</v>
      </c>
      <c r="B103" s="49">
        <v>143.5</v>
      </c>
      <c r="C103" s="49">
        <v>146</v>
      </c>
      <c r="D103" s="49">
        <v>143.5</v>
      </c>
      <c r="E103" s="49">
        <v>144.63999899999999</v>
      </c>
      <c r="F103" s="49">
        <v>142.66305500000001</v>
      </c>
      <c r="G103" s="49">
        <v>42600</v>
      </c>
    </row>
    <row r="104" spans="1:7" x14ac:dyDescent="0.2">
      <c r="A104" s="19" t="s">
        <v>509</v>
      </c>
      <c r="B104" s="49">
        <v>146.520004</v>
      </c>
      <c r="C104" s="49">
        <v>146.520004</v>
      </c>
      <c r="D104" s="49">
        <v>143.029999</v>
      </c>
      <c r="E104" s="49">
        <v>143.85000600000001</v>
      </c>
      <c r="F104" s="49">
        <v>141.88386499999999</v>
      </c>
      <c r="G104" s="49">
        <v>74700</v>
      </c>
    </row>
    <row r="105" spans="1:7" x14ac:dyDescent="0.2">
      <c r="A105" s="19" t="s">
        <v>510</v>
      </c>
      <c r="B105" s="49">
        <v>146.16999799999999</v>
      </c>
      <c r="C105" s="49">
        <v>146.91000399999999</v>
      </c>
      <c r="D105" s="49">
        <v>145.63000500000001</v>
      </c>
      <c r="E105" s="49">
        <v>146.39999399999999</v>
      </c>
      <c r="F105" s="49">
        <v>144.39898700000001</v>
      </c>
      <c r="G105" s="49">
        <v>37700</v>
      </c>
    </row>
    <row r="106" spans="1:7" x14ac:dyDescent="0.2">
      <c r="A106" s="19" t="s">
        <v>511</v>
      </c>
      <c r="B106" s="49">
        <v>147.75</v>
      </c>
      <c r="C106" s="49">
        <v>148.88999899999999</v>
      </c>
      <c r="D106" s="49">
        <v>146.11999499999999</v>
      </c>
      <c r="E106" s="49">
        <v>146.179993</v>
      </c>
      <c r="F106" s="49">
        <v>144.18197599999999</v>
      </c>
      <c r="G106" s="49">
        <v>30600</v>
      </c>
    </row>
    <row r="107" spans="1:7" x14ac:dyDescent="0.2">
      <c r="A107" s="19" t="s">
        <v>512</v>
      </c>
      <c r="B107" s="49">
        <v>149</v>
      </c>
      <c r="C107" s="49">
        <v>150.020004</v>
      </c>
      <c r="D107" s="49">
        <v>146.470001</v>
      </c>
      <c r="E107" s="49">
        <v>147.14999399999999</v>
      </c>
      <c r="F107" s="49">
        <v>145.13871800000001</v>
      </c>
      <c r="G107" s="49">
        <v>60000</v>
      </c>
    </row>
    <row r="108" spans="1:7" x14ac:dyDescent="0.2">
      <c r="A108" s="19" t="s">
        <v>513</v>
      </c>
      <c r="B108" s="49">
        <v>149.35000600000001</v>
      </c>
      <c r="C108" s="49">
        <v>151.229996</v>
      </c>
      <c r="D108" s="49">
        <v>148.759995</v>
      </c>
      <c r="E108" s="49">
        <v>149.800003</v>
      </c>
      <c r="F108" s="49">
        <v>147.75251800000001</v>
      </c>
      <c r="G108" s="49">
        <v>132000</v>
      </c>
    </row>
    <row r="109" spans="1:7" x14ac:dyDescent="0.2">
      <c r="A109" s="19" t="s">
        <v>514</v>
      </c>
      <c r="B109" s="49">
        <v>150.88000500000001</v>
      </c>
      <c r="C109" s="49">
        <v>151.89999399999999</v>
      </c>
      <c r="D109" s="49">
        <v>149.08000200000001</v>
      </c>
      <c r="E109" s="49">
        <v>149.21000699999999</v>
      </c>
      <c r="F109" s="49">
        <v>147.170593</v>
      </c>
      <c r="G109" s="49">
        <v>101400</v>
      </c>
    </row>
    <row r="110" spans="1:7" x14ac:dyDescent="0.2">
      <c r="A110" s="19" t="s">
        <v>515</v>
      </c>
      <c r="B110" s="49">
        <v>153.88000500000001</v>
      </c>
      <c r="C110" s="49">
        <v>155.28999300000001</v>
      </c>
      <c r="D110" s="49">
        <v>151.38000500000001</v>
      </c>
      <c r="E110" s="49">
        <v>151.63000500000001</v>
      </c>
      <c r="F110" s="49">
        <v>149.55749499999999</v>
      </c>
      <c r="G110" s="49">
        <v>89000</v>
      </c>
    </row>
    <row r="111" spans="1:7" x14ac:dyDescent="0.2">
      <c r="A111" s="19" t="s">
        <v>516</v>
      </c>
      <c r="B111" s="49">
        <v>153.94000199999999</v>
      </c>
      <c r="C111" s="49">
        <v>156.86000100000001</v>
      </c>
      <c r="D111" s="49">
        <v>152.96000699999999</v>
      </c>
      <c r="E111" s="49">
        <v>154.61999499999999</v>
      </c>
      <c r="F111" s="49">
        <v>152.50663800000001</v>
      </c>
      <c r="G111" s="49">
        <v>107400</v>
      </c>
    </row>
    <row r="112" spans="1:7" x14ac:dyDescent="0.2">
      <c r="A112" s="19" t="s">
        <v>517</v>
      </c>
      <c r="B112" s="49">
        <v>154.58999600000001</v>
      </c>
      <c r="C112" s="49">
        <v>154.80999800000001</v>
      </c>
      <c r="D112" s="49">
        <v>152.179993</v>
      </c>
      <c r="E112" s="49">
        <v>153.720001</v>
      </c>
      <c r="F112" s="49">
        <v>151.61892700000001</v>
      </c>
      <c r="G112" s="49">
        <v>40900</v>
      </c>
    </row>
    <row r="113" spans="1:7" x14ac:dyDescent="0.2">
      <c r="A113" s="19" t="s">
        <v>518</v>
      </c>
      <c r="B113" s="49">
        <v>152.699997</v>
      </c>
      <c r="C113" s="49">
        <v>154.28999300000001</v>
      </c>
      <c r="D113" s="49">
        <v>151.86999499999999</v>
      </c>
      <c r="E113" s="49">
        <v>153.83000200000001</v>
      </c>
      <c r="F113" s="49">
        <v>151.727417</v>
      </c>
      <c r="G113" s="49">
        <v>83300</v>
      </c>
    </row>
    <row r="114" spans="1:7" x14ac:dyDescent="0.2">
      <c r="A114" s="19" t="s">
        <v>519</v>
      </c>
      <c r="B114" s="49">
        <v>149.89999399999999</v>
      </c>
      <c r="C114" s="49">
        <v>152.64999399999999</v>
      </c>
      <c r="D114" s="49">
        <v>149.89999399999999</v>
      </c>
      <c r="E114" s="49">
        <v>152.64999399999999</v>
      </c>
      <c r="F114" s="49">
        <v>150.56352200000001</v>
      </c>
      <c r="G114" s="49">
        <v>52100</v>
      </c>
    </row>
    <row r="115" spans="1:7" x14ac:dyDescent="0.2">
      <c r="A115" s="19" t="s">
        <v>520</v>
      </c>
      <c r="B115" s="49">
        <v>151.08999600000001</v>
      </c>
      <c r="C115" s="49">
        <v>151.08999600000001</v>
      </c>
      <c r="D115" s="49">
        <v>149.83999600000001</v>
      </c>
      <c r="E115" s="49">
        <v>150.300003</v>
      </c>
      <c r="F115" s="49">
        <v>148.24568199999999</v>
      </c>
      <c r="G115" s="49">
        <v>52200</v>
      </c>
    </row>
    <row r="116" spans="1:7" x14ac:dyDescent="0.2">
      <c r="A116" s="19" t="s">
        <v>521</v>
      </c>
      <c r="B116" s="49">
        <v>150.61999499999999</v>
      </c>
      <c r="C116" s="49">
        <v>151.699997</v>
      </c>
      <c r="D116" s="49">
        <v>149.550003</v>
      </c>
      <c r="E116" s="49">
        <v>150.520004</v>
      </c>
      <c r="F116" s="49">
        <v>148.46267700000001</v>
      </c>
      <c r="G116" s="49">
        <v>53300</v>
      </c>
    </row>
    <row r="117" spans="1:7" x14ac:dyDescent="0.2">
      <c r="A117" s="19" t="s">
        <v>522</v>
      </c>
      <c r="B117" s="49">
        <v>150.470001</v>
      </c>
      <c r="C117" s="49">
        <v>152.740005</v>
      </c>
      <c r="D117" s="49">
        <v>150</v>
      </c>
      <c r="E117" s="49">
        <v>150.259995</v>
      </c>
      <c r="F117" s="49">
        <v>148.20622299999999</v>
      </c>
      <c r="G117" s="49">
        <v>53500</v>
      </c>
    </row>
    <row r="118" spans="1:7" x14ac:dyDescent="0.2">
      <c r="A118" s="19" t="s">
        <v>523</v>
      </c>
      <c r="B118" s="49">
        <v>152.240005</v>
      </c>
      <c r="C118" s="49">
        <v>153.679993</v>
      </c>
      <c r="D118" s="49">
        <v>149.96000699999999</v>
      </c>
      <c r="E118" s="49">
        <v>151.33999600000001</v>
      </c>
      <c r="F118" s="49">
        <v>149.271469</v>
      </c>
      <c r="G118" s="49">
        <v>64800</v>
      </c>
    </row>
    <row r="119" spans="1:7" x14ac:dyDescent="0.2">
      <c r="A119" s="19" t="s">
        <v>524</v>
      </c>
      <c r="B119" s="49">
        <v>151</v>
      </c>
      <c r="C119" s="49">
        <v>153.770004</v>
      </c>
      <c r="D119" s="49">
        <v>151</v>
      </c>
      <c r="E119" s="49">
        <v>152.55999800000001</v>
      </c>
      <c r="F119" s="49">
        <v>150.47479200000001</v>
      </c>
      <c r="G119" s="49">
        <v>48400</v>
      </c>
    </row>
    <row r="120" spans="1:7" x14ac:dyDescent="0.2">
      <c r="A120" s="19" t="s">
        <v>525</v>
      </c>
      <c r="B120" s="49">
        <v>153.36000100000001</v>
      </c>
      <c r="C120" s="49">
        <v>153.970001</v>
      </c>
      <c r="D120" s="49">
        <v>151.029999</v>
      </c>
      <c r="E120" s="49">
        <v>151.71000699999999</v>
      </c>
      <c r="F120" s="49">
        <v>149.636414</v>
      </c>
      <c r="G120" s="49">
        <v>42100</v>
      </c>
    </row>
    <row r="121" spans="1:7" x14ac:dyDescent="0.2">
      <c r="A121" s="19" t="s">
        <v>526</v>
      </c>
      <c r="B121" s="49">
        <v>149.720001</v>
      </c>
      <c r="C121" s="49">
        <v>154.78999300000001</v>
      </c>
      <c r="D121" s="49">
        <v>149.58999600000001</v>
      </c>
      <c r="E121" s="49">
        <v>153.020004</v>
      </c>
      <c r="F121" s="49">
        <v>150.92851300000001</v>
      </c>
      <c r="G121" s="49">
        <v>76600</v>
      </c>
    </row>
    <row r="122" spans="1:7" x14ac:dyDescent="0.2">
      <c r="A122" s="19" t="s">
        <v>527</v>
      </c>
      <c r="B122" s="49">
        <v>150.86000100000001</v>
      </c>
      <c r="C122" s="49">
        <v>151.83999600000001</v>
      </c>
      <c r="D122" s="49">
        <v>149.300003</v>
      </c>
      <c r="E122" s="49">
        <v>150.03999300000001</v>
      </c>
      <c r="F122" s="49">
        <v>147.98921200000001</v>
      </c>
      <c r="G122" s="49">
        <v>64400</v>
      </c>
    </row>
    <row r="123" spans="1:7" x14ac:dyDescent="0.2">
      <c r="A123" s="19" t="s">
        <v>528</v>
      </c>
      <c r="B123" s="49">
        <v>152.449997</v>
      </c>
      <c r="C123" s="49">
        <v>155.509995</v>
      </c>
      <c r="D123" s="49">
        <v>150.699997</v>
      </c>
      <c r="E123" s="49">
        <v>151.259995</v>
      </c>
      <c r="F123" s="49">
        <v>149.19255100000001</v>
      </c>
      <c r="G123" s="49">
        <v>30600</v>
      </c>
    </row>
    <row r="124" spans="1:7" x14ac:dyDescent="0.2">
      <c r="A124" s="19" t="s">
        <v>529</v>
      </c>
      <c r="B124" s="49">
        <v>152.30999800000001</v>
      </c>
      <c r="C124" s="49">
        <v>154.38999899999999</v>
      </c>
      <c r="D124" s="49">
        <v>151.38999899999999</v>
      </c>
      <c r="E124" s="49">
        <v>152.759995</v>
      </c>
      <c r="F124" s="49">
        <v>150.67202800000001</v>
      </c>
      <c r="G124" s="49">
        <v>72500</v>
      </c>
    </row>
    <row r="125" spans="1:7" x14ac:dyDescent="0.2">
      <c r="A125" s="19" t="s">
        <v>530</v>
      </c>
      <c r="B125" s="49">
        <v>152.770004</v>
      </c>
      <c r="C125" s="49">
        <v>152.91000399999999</v>
      </c>
      <c r="D125" s="49">
        <v>150.009995</v>
      </c>
      <c r="E125" s="49">
        <v>151.699997</v>
      </c>
      <c r="F125" s="49">
        <v>149.626541</v>
      </c>
      <c r="G125" s="49">
        <v>61700</v>
      </c>
    </row>
    <row r="126" spans="1:7" x14ac:dyDescent="0.2">
      <c r="A126" s="19" t="s">
        <v>531</v>
      </c>
      <c r="B126" s="49">
        <v>157.11000100000001</v>
      </c>
      <c r="C126" s="49">
        <v>158.220001</v>
      </c>
      <c r="D126" s="49">
        <v>153.61999499999999</v>
      </c>
      <c r="E126" s="49">
        <v>153.96000699999999</v>
      </c>
      <c r="F126" s="49">
        <v>151.85566700000001</v>
      </c>
      <c r="G126" s="49">
        <v>54300</v>
      </c>
    </row>
    <row r="127" spans="1:7" x14ac:dyDescent="0.2">
      <c r="A127" s="19" t="s">
        <v>532</v>
      </c>
      <c r="B127" s="49">
        <v>158.13000500000001</v>
      </c>
      <c r="C127" s="49">
        <v>161.44000199999999</v>
      </c>
      <c r="D127" s="49">
        <v>156.64999399999999</v>
      </c>
      <c r="E127" s="49">
        <v>158</v>
      </c>
      <c r="F127" s="49">
        <v>155.84042400000001</v>
      </c>
      <c r="G127" s="49">
        <v>68200</v>
      </c>
    </row>
    <row r="128" spans="1:7" x14ac:dyDescent="0.2">
      <c r="A128" s="19" t="s">
        <v>533</v>
      </c>
      <c r="B128" s="49">
        <v>151.800003</v>
      </c>
      <c r="C128" s="49">
        <v>158.46000699999999</v>
      </c>
      <c r="D128" s="49">
        <v>151.800003</v>
      </c>
      <c r="E128" s="49">
        <v>156.5</v>
      </c>
      <c r="F128" s="49">
        <v>154.36094700000001</v>
      </c>
      <c r="G128" s="49">
        <v>84500</v>
      </c>
    </row>
    <row r="129" spans="1:7" x14ac:dyDescent="0.2">
      <c r="A129" s="19" t="s">
        <v>534</v>
      </c>
      <c r="B129" s="49">
        <v>153.11000100000001</v>
      </c>
      <c r="C129" s="49">
        <v>154.199997</v>
      </c>
      <c r="D129" s="49">
        <v>151.679993</v>
      </c>
      <c r="E129" s="49">
        <v>152.25</v>
      </c>
      <c r="F129" s="49">
        <v>150.16902200000001</v>
      </c>
      <c r="G129" s="49">
        <v>108500</v>
      </c>
    </row>
    <row r="130" spans="1:7" x14ac:dyDescent="0.2">
      <c r="A130" s="19" t="s">
        <v>535</v>
      </c>
      <c r="B130" s="49">
        <v>142.21000699999999</v>
      </c>
      <c r="C130" s="49">
        <v>160.800003</v>
      </c>
      <c r="D130" s="49">
        <v>141.55999800000001</v>
      </c>
      <c r="E130" s="49">
        <v>153.5</v>
      </c>
      <c r="F130" s="49">
        <v>151.401962</v>
      </c>
      <c r="G130" s="49">
        <v>206000</v>
      </c>
    </row>
    <row r="131" spans="1:7" x14ac:dyDescent="0.2">
      <c r="A131" s="19" t="s">
        <v>536</v>
      </c>
      <c r="B131" s="49">
        <v>141.820007</v>
      </c>
      <c r="C131" s="49">
        <v>143.36999499999999</v>
      </c>
      <c r="D131" s="49">
        <v>141.070007</v>
      </c>
      <c r="E131" s="49">
        <v>141.529999</v>
      </c>
      <c r="F131" s="49">
        <v>139.59553500000001</v>
      </c>
      <c r="G131" s="49">
        <v>48000</v>
      </c>
    </row>
    <row r="132" spans="1:7" x14ac:dyDescent="0.2">
      <c r="A132" s="19" t="s">
        <v>537</v>
      </c>
      <c r="B132" s="49">
        <v>142.220001</v>
      </c>
      <c r="C132" s="49">
        <v>142.449997</v>
      </c>
      <c r="D132" s="49">
        <v>140.509995</v>
      </c>
      <c r="E132" s="49">
        <v>141.55999800000001</v>
      </c>
      <c r="F132" s="49">
        <v>139.625122</v>
      </c>
      <c r="G132" s="49">
        <v>29100</v>
      </c>
    </row>
    <row r="133" spans="1:7" x14ac:dyDescent="0.2">
      <c r="A133" s="19" t="s">
        <v>538</v>
      </c>
      <c r="B133" s="49">
        <v>142.94000199999999</v>
      </c>
      <c r="C133" s="49">
        <v>144.03999300000001</v>
      </c>
      <c r="D133" s="49">
        <v>141.89999399999999</v>
      </c>
      <c r="E133" s="49">
        <v>142.35000600000001</v>
      </c>
      <c r="F133" s="49">
        <v>140.404358</v>
      </c>
      <c r="G133" s="49">
        <v>43900</v>
      </c>
    </row>
    <row r="134" spans="1:7" x14ac:dyDescent="0.2">
      <c r="A134" s="19" t="s">
        <v>539</v>
      </c>
      <c r="B134" s="49">
        <v>143.229996</v>
      </c>
      <c r="C134" s="49">
        <v>144</v>
      </c>
      <c r="D134" s="49">
        <v>141.300003</v>
      </c>
      <c r="E134" s="49">
        <v>142.270004</v>
      </c>
      <c r="F134" s="49">
        <v>140.32543899999999</v>
      </c>
      <c r="G134" s="49">
        <v>36000</v>
      </c>
    </row>
    <row r="135" spans="1:7" x14ac:dyDescent="0.2">
      <c r="A135" s="19" t="s">
        <v>540</v>
      </c>
      <c r="B135" s="49">
        <v>142.5</v>
      </c>
      <c r="C135" s="49">
        <v>143.929993</v>
      </c>
      <c r="D135" s="49">
        <v>140.46000699999999</v>
      </c>
      <c r="E135" s="49">
        <v>142.41999799999999</v>
      </c>
      <c r="F135" s="49">
        <v>140.47341900000001</v>
      </c>
      <c r="G135" s="49">
        <v>56700</v>
      </c>
    </row>
    <row r="136" spans="1:7" x14ac:dyDescent="0.2">
      <c r="A136" s="19" t="s">
        <v>541</v>
      </c>
      <c r="B136" s="49">
        <v>145.11000100000001</v>
      </c>
      <c r="C136" s="49">
        <v>146.229996</v>
      </c>
      <c r="D136" s="49">
        <v>142.070007</v>
      </c>
      <c r="E136" s="49">
        <v>142.60000600000001</v>
      </c>
      <c r="F136" s="49">
        <v>140.65093999999999</v>
      </c>
      <c r="G136" s="49">
        <v>109000</v>
      </c>
    </row>
    <row r="137" spans="1:7" x14ac:dyDescent="0.2">
      <c r="A137" s="19" t="s">
        <v>542</v>
      </c>
      <c r="B137" s="49">
        <v>141.820007</v>
      </c>
      <c r="C137" s="49">
        <v>145.229996</v>
      </c>
      <c r="D137" s="49">
        <v>140.729996</v>
      </c>
      <c r="E137" s="49">
        <v>144.509995</v>
      </c>
      <c r="F137" s="49">
        <v>142.53482099999999</v>
      </c>
      <c r="G137" s="49">
        <v>85200</v>
      </c>
    </row>
    <row r="138" spans="1:7" x14ac:dyDescent="0.2">
      <c r="A138" s="19" t="s">
        <v>543</v>
      </c>
      <c r="B138" s="49">
        <v>144.35000600000001</v>
      </c>
      <c r="C138" s="49">
        <v>145.820007</v>
      </c>
      <c r="D138" s="49">
        <v>140.10000600000001</v>
      </c>
      <c r="E138" s="49">
        <v>142.41000399999999</v>
      </c>
      <c r="F138" s="49">
        <v>140.463516</v>
      </c>
      <c r="G138" s="49">
        <v>205800</v>
      </c>
    </row>
    <row r="139" spans="1:7" x14ac:dyDescent="0.2">
      <c r="A139" s="19" t="s">
        <v>544</v>
      </c>
      <c r="B139" s="49">
        <v>141.729996</v>
      </c>
      <c r="C139" s="49">
        <v>144.199997</v>
      </c>
      <c r="D139" s="49">
        <v>141.320007</v>
      </c>
      <c r="E139" s="49">
        <v>143.94000199999999</v>
      </c>
      <c r="F139" s="49">
        <v>141.97262599999999</v>
      </c>
      <c r="G139" s="49">
        <v>88500</v>
      </c>
    </row>
    <row r="140" spans="1:7" x14ac:dyDescent="0.2">
      <c r="A140" s="19" t="s">
        <v>545</v>
      </c>
      <c r="B140" s="49">
        <v>147</v>
      </c>
      <c r="C140" s="49">
        <v>147.58000200000001</v>
      </c>
      <c r="D140" s="49">
        <v>140.10000600000001</v>
      </c>
      <c r="E140" s="49">
        <v>141.729996</v>
      </c>
      <c r="F140" s="49">
        <v>139.79281599999999</v>
      </c>
      <c r="G140" s="49">
        <v>181000</v>
      </c>
    </row>
    <row r="141" spans="1:7" x14ac:dyDescent="0.2">
      <c r="A141" s="19" t="s">
        <v>546</v>
      </c>
      <c r="B141" s="49">
        <v>148.66999799999999</v>
      </c>
      <c r="C141" s="49">
        <v>149.229996</v>
      </c>
      <c r="D141" s="49">
        <v>147.029999</v>
      </c>
      <c r="E141" s="49">
        <v>147.61999499999999</v>
      </c>
      <c r="F141" s="49">
        <v>145.355682</v>
      </c>
      <c r="G141" s="49">
        <v>57800</v>
      </c>
    </row>
    <row r="142" spans="1:7" x14ac:dyDescent="0.2">
      <c r="A142" s="19" t="s">
        <v>547</v>
      </c>
      <c r="B142" s="49">
        <v>150.11000100000001</v>
      </c>
      <c r="C142" s="49">
        <v>151.58000200000001</v>
      </c>
      <c r="D142" s="49">
        <v>147.38000500000001</v>
      </c>
      <c r="E142" s="49">
        <v>148.429993</v>
      </c>
      <c r="F142" s="49">
        <v>146.15329</v>
      </c>
      <c r="G142" s="49">
        <v>37200</v>
      </c>
    </row>
    <row r="143" spans="1:7" x14ac:dyDescent="0.2">
      <c r="A143" s="19" t="s">
        <v>548</v>
      </c>
      <c r="B143" s="49">
        <v>146.990005</v>
      </c>
      <c r="C143" s="49">
        <v>151.279999</v>
      </c>
      <c r="D143" s="49">
        <v>146.94000199999999</v>
      </c>
      <c r="E143" s="49">
        <v>149.300003</v>
      </c>
      <c r="F143" s="49">
        <v>147.009964</v>
      </c>
      <c r="G143" s="49">
        <v>57900</v>
      </c>
    </row>
    <row r="144" spans="1:7" x14ac:dyDescent="0.2">
      <c r="A144" s="19" t="s">
        <v>549</v>
      </c>
      <c r="B144" s="49">
        <v>147.86999499999999</v>
      </c>
      <c r="C144" s="49">
        <v>148.64999399999999</v>
      </c>
      <c r="D144" s="49">
        <v>145.5</v>
      </c>
      <c r="E144" s="49">
        <v>147.05999800000001</v>
      </c>
      <c r="F144" s="49">
        <v>144.804306</v>
      </c>
      <c r="G144" s="49">
        <v>71100</v>
      </c>
    </row>
    <row r="145" spans="1:7" x14ac:dyDescent="0.2">
      <c r="A145" s="19" t="s">
        <v>550</v>
      </c>
      <c r="B145" s="49">
        <v>146.58000200000001</v>
      </c>
      <c r="C145" s="49">
        <v>152.259995</v>
      </c>
      <c r="D145" s="49">
        <v>145.10000600000001</v>
      </c>
      <c r="E145" s="49">
        <v>148.61000100000001</v>
      </c>
      <c r="F145" s="49">
        <v>146.330536</v>
      </c>
      <c r="G145" s="49">
        <v>157000</v>
      </c>
    </row>
    <row r="146" spans="1:7" x14ac:dyDescent="0.2">
      <c r="A146" s="19" t="s">
        <v>551</v>
      </c>
      <c r="B146" s="49">
        <v>143.86000100000001</v>
      </c>
      <c r="C146" s="49">
        <v>147.91000399999999</v>
      </c>
      <c r="D146" s="49">
        <v>143.53999300000001</v>
      </c>
      <c r="E146" s="49">
        <v>146.36999499999999</v>
      </c>
      <c r="F146" s="49">
        <v>144.12489299999999</v>
      </c>
      <c r="G146" s="49">
        <v>92000</v>
      </c>
    </row>
    <row r="147" spans="1:7" x14ac:dyDescent="0.2">
      <c r="A147" s="19" t="s">
        <v>552</v>
      </c>
      <c r="B147" s="49">
        <v>144.08999600000001</v>
      </c>
      <c r="C147" s="49">
        <v>144.990005</v>
      </c>
      <c r="D147" s="49">
        <v>141.529999</v>
      </c>
      <c r="E147" s="49">
        <v>144.69000199999999</v>
      </c>
      <c r="F147" s="49">
        <v>142.47065699999999</v>
      </c>
      <c r="G147" s="49">
        <v>128500</v>
      </c>
    </row>
    <row r="148" spans="1:7" x14ac:dyDescent="0.2">
      <c r="A148" s="19" t="s">
        <v>553</v>
      </c>
      <c r="B148" s="49">
        <v>146.38000500000001</v>
      </c>
      <c r="C148" s="49">
        <v>147.270004</v>
      </c>
      <c r="D148" s="49">
        <v>142.820007</v>
      </c>
      <c r="E148" s="49">
        <v>144.11000100000001</v>
      </c>
      <c r="F148" s="49">
        <v>141.899551</v>
      </c>
      <c r="G148" s="49">
        <v>162300</v>
      </c>
    </row>
    <row r="149" spans="1:7" x14ac:dyDescent="0.2">
      <c r="A149" s="19" t="s">
        <v>554</v>
      </c>
      <c r="B149" s="49">
        <v>147.41999799999999</v>
      </c>
      <c r="C149" s="49">
        <v>148.75</v>
      </c>
      <c r="D149" s="49">
        <v>145.16000399999999</v>
      </c>
      <c r="E149" s="49">
        <v>146.38000500000001</v>
      </c>
      <c r="F149" s="49">
        <v>144.13476600000001</v>
      </c>
      <c r="G149" s="49">
        <v>136600</v>
      </c>
    </row>
    <row r="150" spans="1:7" x14ac:dyDescent="0.2">
      <c r="A150" s="19" t="s">
        <v>555</v>
      </c>
      <c r="B150" s="49">
        <v>145.83999600000001</v>
      </c>
      <c r="C150" s="49">
        <v>148.28999300000001</v>
      </c>
      <c r="D150" s="49">
        <v>144.800003</v>
      </c>
      <c r="E150" s="49">
        <v>146.89999399999999</v>
      </c>
      <c r="F150" s="49">
        <v>144.64679000000001</v>
      </c>
      <c r="G150" s="49">
        <v>72800</v>
      </c>
    </row>
    <row r="151" spans="1:7" x14ac:dyDescent="0.2">
      <c r="A151" s="19" t="s">
        <v>556</v>
      </c>
      <c r="B151" s="49">
        <v>145.929993</v>
      </c>
      <c r="C151" s="49">
        <v>148.11999499999999</v>
      </c>
      <c r="D151" s="49">
        <v>144.10000600000001</v>
      </c>
      <c r="E151" s="49">
        <v>146.449997</v>
      </c>
      <c r="F151" s="49">
        <v>144.20368999999999</v>
      </c>
      <c r="G151" s="49">
        <v>96500</v>
      </c>
    </row>
    <row r="152" spans="1:7" x14ac:dyDescent="0.2">
      <c r="A152" s="19" t="s">
        <v>557</v>
      </c>
      <c r="B152" s="49">
        <v>144.64999399999999</v>
      </c>
      <c r="C152" s="49">
        <v>147.64999399999999</v>
      </c>
      <c r="D152" s="49">
        <v>144.61999499999999</v>
      </c>
      <c r="E152" s="49">
        <v>145.929993</v>
      </c>
      <c r="F152" s="49">
        <v>143.69162</v>
      </c>
      <c r="G152" s="49">
        <v>54100</v>
      </c>
    </row>
    <row r="153" spans="1:7" x14ac:dyDescent="0.2">
      <c r="A153" s="19" t="s">
        <v>558</v>
      </c>
      <c r="B153" s="49">
        <v>144.449997</v>
      </c>
      <c r="C153" s="49">
        <v>147.11999499999999</v>
      </c>
      <c r="D153" s="49">
        <v>144.30999800000001</v>
      </c>
      <c r="E153" s="49">
        <v>145.30999800000001</v>
      </c>
      <c r="F153" s="49">
        <v>143.081177</v>
      </c>
      <c r="G153" s="49">
        <v>68500</v>
      </c>
    </row>
    <row r="154" spans="1:7" x14ac:dyDescent="0.2">
      <c r="A154" s="19" t="s">
        <v>559</v>
      </c>
      <c r="B154" s="49">
        <v>144.470001</v>
      </c>
      <c r="C154" s="49">
        <v>145.429993</v>
      </c>
      <c r="D154" s="49">
        <v>143.300003</v>
      </c>
      <c r="E154" s="49">
        <v>144.28999300000001</v>
      </c>
      <c r="F154" s="49">
        <v>142.07678200000001</v>
      </c>
      <c r="G154" s="49">
        <v>41900</v>
      </c>
    </row>
    <row r="155" spans="1:7" x14ac:dyDescent="0.2">
      <c r="A155" s="19" t="s">
        <v>560</v>
      </c>
      <c r="B155" s="49">
        <v>145.44000199999999</v>
      </c>
      <c r="C155" s="49">
        <v>145.91000399999999</v>
      </c>
      <c r="D155" s="49">
        <v>138.80999800000001</v>
      </c>
      <c r="E155" s="49">
        <v>144.759995</v>
      </c>
      <c r="F155" s="49">
        <v>142.53959699999999</v>
      </c>
      <c r="G155" s="49">
        <v>100600</v>
      </c>
    </row>
    <row r="156" spans="1:7" x14ac:dyDescent="0.2">
      <c r="A156" s="19" t="s">
        <v>561</v>
      </c>
      <c r="B156" s="49">
        <v>144.88000500000001</v>
      </c>
      <c r="C156" s="49">
        <v>146.83000200000001</v>
      </c>
      <c r="D156" s="49">
        <v>142.720001</v>
      </c>
      <c r="E156" s="49">
        <v>145.44000199999999</v>
      </c>
      <c r="F156" s="49">
        <v>143.20915199999999</v>
      </c>
      <c r="G156" s="49">
        <v>79300</v>
      </c>
    </row>
    <row r="157" spans="1:7" x14ac:dyDescent="0.2">
      <c r="A157" s="19" t="s">
        <v>562</v>
      </c>
      <c r="B157" s="49">
        <v>146.949997</v>
      </c>
      <c r="C157" s="49">
        <v>146.949997</v>
      </c>
      <c r="D157" s="49">
        <v>144.259995</v>
      </c>
      <c r="E157" s="49">
        <v>144.820007</v>
      </c>
      <c r="F157" s="49">
        <v>142.59870900000001</v>
      </c>
      <c r="G157" s="49">
        <v>75600</v>
      </c>
    </row>
    <row r="158" spans="1:7" x14ac:dyDescent="0.2">
      <c r="A158" s="19" t="s">
        <v>563</v>
      </c>
      <c r="B158" s="49">
        <v>143.33000200000001</v>
      </c>
      <c r="C158" s="49">
        <v>147.520004</v>
      </c>
      <c r="D158" s="49">
        <v>143.11999499999999</v>
      </c>
      <c r="E158" s="49">
        <v>147.470001</v>
      </c>
      <c r="F158" s="49">
        <v>145.208023</v>
      </c>
      <c r="G158" s="49">
        <v>123100</v>
      </c>
    </row>
    <row r="159" spans="1:7" x14ac:dyDescent="0.2">
      <c r="A159" s="19" t="s">
        <v>564</v>
      </c>
      <c r="B159" s="49">
        <v>141.28999300000001</v>
      </c>
      <c r="C159" s="49">
        <v>143.36999499999999</v>
      </c>
      <c r="D159" s="49">
        <v>139.05999800000001</v>
      </c>
      <c r="E159" s="49">
        <v>142.520004</v>
      </c>
      <c r="F159" s="49">
        <v>140.333969</v>
      </c>
      <c r="G159" s="49">
        <v>97200</v>
      </c>
    </row>
    <row r="160" spans="1:7" x14ac:dyDescent="0.2">
      <c r="A160" s="19" t="s">
        <v>565</v>
      </c>
      <c r="B160" s="49">
        <v>142.229996</v>
      </c>
      <c r="C160" s="49">
        <v>142.55999800000001</v>
      </c>
      <c r="D160" s="49">
        <v>139.36999499999999</v>
      </c>
      <c r="E160" s="49">
        <v>140.029999</v>
      </c>
      <c r="F160" s="49">
        <v>137.882126</v>
      </c>
      <c r="G160" s="49">
        <v>105700</v>
      </c>
    </row>
    <row r="161" spans="1:7" x14ac:dyDescent="0.2">
      <c r="A161" s="19" t="s">
        <v>566</v>
      </c>
      <c r="B161" s="49">
        <v>139.19000199999999</v>
      </c>
      <c r="C161" s="49">
        <v>143.300003</v>
      </c>
      <c r="D161" s="49">
        <v>138.020004</v>
      </c>
      <c r="E161" s="49">
        <v>141.08999600000001</v>
      </c>
      <c r="F161" s="49">
        <v>138.92585800000001</v>
      </c>
      <c r="G161" s="49">
        <v>123700</v>
      </c>
    </row>
    <row r="162" spans="1:7" x14ac:dyDescent="0.2">
      <c r="A162" s="19" t="s">
        <v>567</v>
      </c>
      <c r="B162" s="49">
        <v>135.13999899999999</v>
      </c>
      <c r="C162" s="49">
        <v>141.36000100000001</v>
      </c>
      <c r="D162" s="49">
        <v>133.199997</v>
      </c>
      <c r="E162" s="49">
        <v>140.58999600000001</v>
      </c>
      <c r="F162" s="49">
        <v>138.433548</v>
      </c>
      <c r="G162" s="49">
        <v>129700</v>
      </c>
    </row>
    <row r="163" spans="1:7" x14ac:dyDescent="0.2">
      <c r="A163" s="19" t="s">
        <v>568</v>
      </c>
      <c r="B163" s="49">
        <v>140.820007</v>
      </c>
      <c r="C163" s="49">
        <v>141.46000699999999</v>
      </c>
      <c r="D163" s="49">
        <v>139.44000199999999</v>
      </c>
      <c r="E163" s="49">
        <v>140.11999499999999</v>
      </c>
      <c r="F163" s="49">
        <v>137.97074900000001</v>
      </c>
      <c r="G163" s="49">
        <v>58500</v>
      </c>
    </row>
    <row r="164" spans="1:7" x14ac:dyDescent="0.2">
      <c r="A164" s="19" t="s">
        <v>569</v>
      </c>
      <c r="B164" s="49">
        <v>140.88000500000001</v>
      </c>
      <c r="C164" s="49">
        <v>140.88000500000001</v>
      </c>
      <c r="D164" s="49">
        <v>139</v>
      </c>
      <c r="E164" s="49">
        <v>140.25</v>
      </c>
      <c r="F164" s="49">
        <v>138.09878499999999</v>
      </c>
      <c r="G164" s="49">
        <v>67000</v>
      </c>
    </row>
    <row r="165" spans="1:7" x14ac:dyDescent="0.2">
      <c r="A165" s="19" t="s">
        <v>570</v>
      </c>
      <c r="B165" s="49">
        <v>143.11999499999999</v>
      </c>
      <c r="C165" s="49">
        <v>143.11999499999999</v>
      </c>
      <c r="D165" s="49">
        <v>139.759995</v>
      </c>
      <c r="E165" s="49">
        <v>141.10000600000001</v>
      </c>
      <c r="F165" s="49">
        <v>138.93571499999999</v>
      </c>
      <c r="G165" s="49">
        <v>64800</v>
      </c>
    </row>
    <row r="166" spans="1:7" x14ac:dyDescent="0.2">
      <c r="A166" s="19" t="s">
        <v>571</v>
      </c>
      <c r="B166" s="49">
        <v>141.78999300000001</v>
      </c>
      <c r="C166" s="49">
        <v>143.270004</v>
      </c>
      <c r="D166" s="49">
        <v>139.14999399999999</v>
      </c>
      <c r="E166" s="49">
        <v>142.41000399999999</v>
      </c>
      <c r="F166" s="49">
        <v>140.22564700000001</v>
      </c>
      <c r="G166" s="49">
        <v>105000</v>
      </c>
    </row>
    <row r="167" spans="1:7" x14ac:dyDescent="0.2">
      <c r="A167" s="19" t="s">
        <v>572</v>
      </c>
      <c r="B167" s="49">
        <v>140.070007</v>
      </c>
      <c r="C167" s="49">
        <v>141.509995</v>
      </c>
      <c r="D167" s="49">
        <v>139.13000500000001</v>
      </c>
      <c r="E167" s="49">
        <v>140.529999</v>
      </c>
      <c r="F167" s="49">
        <v>138.374481</v>
      </c>
      <c r="G167" s="49">
        <v>200800</v>
      </c>
    </row>
    <row r="168" spans="1:7" x14ac:dyDescent="0.2">
      <c r="A168" s="19" t="s">
        <v>573</v>
      </c>
      <c r="B168" s="49">
        <v>131.38000500000001</v>
      </c>
      <c r="C168" s="49">
        <v>140.720001</v>
      </c>
      <c r="D168" s="49">
        <v>130</v>
      </c>
      <c r="E168" s="49">
        <v>140.529999</v>
      </c>
      <c r="F168" s="49">
        <v>138.374481</v>
      </c>
      <c r="G168" s="49">
        <v>238700</v>
      </c>
    </row>
    <row r="169" spans="1:7" x14ac:dyDescent="0.2">
      <c r="A169" s="19" t="s">
        <v>574</v>
      </c>
      <c r="B169" s="49">
        <v>128.66000399999999</v>
      </c>
      <c r="C169" s="49">
        <v>133.96000699999999</v>
      </c>
      <c r="D169" s="49">
        <v>127.33000199999999</v>
      </c>
      <c r="E169" s="49">
        <v>132.35000600000001</v>
      </c>
      <c r="F169" s="49">
        <v>130.319962</v>
      </c>
      <c r="G169" s="49">
        <v>180900</v>
      </c>
    </row>
    <row r="170" spans="1:7" x14ac:dyDescent="0.2">
      <c r="A170" s="19" t="s">
        <v>575</v>
      </c>
      <c r="B170" s="49">
        <v>124.489998</v>
      </c>
      <c r="C170" s="49">
        <v>128.96000699999999</v>
      </c>
      <c r="D170" s="49">
        <v>123.010002</v>
      </c>
      <c r="E170" s="49">
        <v>127.279999</v>
      </c>
      <c r="F170" s="49">
        <v>125.32770499999999</v>
      </c>
      <c r="G170" s="49">
        <v>142800</v>
      </c>
    </row>
    <row r="171" spans="1:7" x14ac:dyDescent="0.2">
      <c r="A171" s="19" t="s">
        <v>576</v>
      </c>
      <c r="B171" s="49">
        <v>122.300003</v>
      </c>
      <c r="C171" s="49">
        <v>125.94000200000001</v>
      </c>
      <c r="D171" s="49">
        <v>120.5</v>
      </c>
      <c r="E171" s="49">
        <v>124.25</v>
      </c>
      <c r="F171" s="49">
        <v>122.344185</v>
      </c>
      <c r="G171" s="49">
        <v>122400</v>
      </c>
    </row>
    <row r="172" spans="1:7" x14ac:dyDescent="0.2">
      <c r="A172" s="19" t="s">
        <v>577</v>
      </c>
      <c r="B172" s="49">
        <v>121.209999</v>
      </c>
      <c r="C172" s="49">
        <v>122.120003</v>
      </c>
      <c r="D172" s="49">
        <v>119.800003</v>
      </c>
      <c r="E172" s="49">
        <v>121.910004</v>
      </c>
      <c r="F172" s="49">
        <v>120.040085</v>
      </c>
      <c r="G172" s="49">
        <v>70600</v>
      </c>
    </row>
    <row r="173" spans="1:7" x14ac:dyDescent="0.2">
      <c r="A173" s="19" t="s">
        <v>578</v>
      </c>
      <c r="B173" s="49">
        <v>124.239998</v>
      </c>
      <c r="C173" s="49">
        <v>124.739998</v>
      </c>
      <c r="D173" s="49">
        <v>121.25</v>
      </c>
      <c r="E173" s="49">
        <v>121.779999</v>
      </c>
      <c r="F173" s="49">
        <v>119.91207900000001</v>
      </c>
      <c r="G173" s="49">
        <v>95300</v>
      </c>
    </row>
    <row r="174" spans="1:7" x14ac:dyDescent="0.2">
      <c r="A174" s="19" t="s">
        <v>579</v>
      </c>
      <c r="B174" s="49">
        <v>123.660004</v>
      </c>
      <c r="C174" s="49">
        <v>124.949997</v>
      </c>
      <c r="D174" s="49">
        <v>123.040001</v>
      </c>
      <c r="E174" s="49">
        <v>124.279999</v>
      </c>
      <c r="F174" s="49">
        <v>122.373726</v>
      </c>
      <c r="G174" s="49">
        <v>100300</v>
      </c>
    </row>
    <row r="175" spans="1:7" x14ac:dyDescent="0.2">
      <c r="A175" s="19" t="s">
        <v>580</v>
      </c>
      <c r="B175" s="49">
        <v>126.470001</v>
      </c>
      <c r="C175" s="49">
        <v>126.760002</v>
      </c>
      <c r="D175" s="49">
        <v>123.360001</v>
      </c>
      <c r="E175" s="49">
        <v>123.83000199999999</v>
      </c>
      <c r="F175" s="49">
        <v>121.930626</v>
      </c>
      <c r="G175" s="49">
        <v>134800</v>
      </c>
    </row>
    <row r="176" spans="1:7" x14ac:dyDescent="0.2">
      <c r="A176" s="19" t="s">
        <v>581</v>
      </c>
      <c r="B176" s="49">
        <v>124.099998</v>
      </c>
      <c r="C176" s="49">
        <v>127.660004</v>
      </c>
      <c r="D176" s="49">
        <v>123.989998</v>
      </c>
      <c r="E176" s="49">
        <v>125.959999</v>
      </c>
      <c r="F176" s="49">
        <v>124.027962</v>
      </c>
      <c r="G176" s="49">
        <v>118300</v>
      </c>
    </row>
    <row r="177" spans="1:7" x14ac:dyDescent="0.2">
      <c r="A177" s="19" t="s">
        <v>582</v>
      </c>
      <c r="B177" s="49">
        <v>124.540001</v>
      </c>
      <c r="C177" s="49">
        <v>125.779999</v>
      </c>
      <c r="D177" s="49">
        <v>123.459999</v>
      </c>
      <c r="E177" s="49">
        <v>124.269997</v>
      </c>
      <c r="F177" s="49">
        <v>122.36386899999999</v>
      </c>
      <c r="G177" s="49">
        <v>59700</v>
      </c>
    </row>
    <row r="178" spans="1:7" x14ac:dyDescent="0.2">
      <c r="A178" s="19" t="s">
        <v>583</v>
      </c>
      <c r="B178" s="49">
        <v>125.66999800000001</v>
      </c>
      <c r="C178" s="49">
        <v>125.699997</v>
      </c>
      <c r="D178" s="49">
        <v>123.519997</v>
      </c>
      <c r="E178" s="49">
        <v>124.55999799999999</v>
      </c>
      <c r="F178" s="49">
        <v>122.649422</v>
      </c>
      <c r="G178" s="49">
        <v>84500</v>
      </c>
    </row>
    <row r="179" spans="1:7" x14ac:dyDescent="0.2">
      <c r="A179" s="19" t="s">
        <v>584</v>
      </c>
      <c r="B179" s="49">
        <v>123.279999</v>
      </c>
      <c r="C179" s="49">
        <v>126.25</v>
      </c>
      <c r="D179" s="49">
        <v>123.010002</v>
      </c>
      <c r="E179" s="49">
        <v>124.91999800000001</v>
      </c>
      <c r="F179" s="49">
        <v>123.003906</v>
      </c>
      <c r="G179" s="49">
        <v>269700</v>
      </c>
    </row>
    <row r="180" spans="1:7" x14ac:dyDescent="0.2">
      <c r="A180" s="19" t="s">
        <v>585</v>
      </c>
      <c r="B180" s="49">
        <v>128.320007</v>
      </c>
      <c r="C180" s="49">
        <v>128.320007</v>
      </c>
      <c r="D180" s="49">
        <v>123.5</v>
      </c>
      <c r="E180" s="49">
        <v>123.5</v>
      </c>
      <c r="F180" s="49">
        <v>121.605698</v>
      </c>
      <c r="G180" s="49">
        <v>163100</v>
      </c>
    </row>
    <row r="181" spans="1:7" x14ac:dyDescent="0.2">
      <c r="A181" s="19" t="s">
        <v>586</v>
      </c>
      <c r="B181" s="49">
        <v>122.760002</v>
      </c>
      <c r="C181" s="49">
        <v>127.66999800000001</v>
      </c>
      <c r="D181" s="49">
        <v>122.5</v>
      </c>
      <c r="E181" s="49">
        <v>126.959999</v>
      </c>
      <c r="F181" s="49">
        <v>125.01261100000001</v>
      </c>
      <c r="G181" s="49">
        <v>137700</v>
      </c>
    </row>
    <row r="182" spans="1:7" x14ac:dyDescent="0.2">
      <c r="A182" s="19" t="s">
        <v>587</v>
      </c>
      <c r="B182" s="49">
        <v>125.889999</v>
      </c>
      <c r="C182" s="49">
        <v>125.889999</v>
      </c>
      <c r="D182" s="49">
        <v>122.879997</v>
      </c>
      <c r="E182" s="49">
        <v>123.19000200000001</v>
      </c>
      <c r="F182" s="49">
        <v>121.300438</v>
      </c>
      <c r="G182" s="49">
        <v>84000</v>
      </c>
    </row>
    <row r="183" spans="1:7" x14ac:dyDescent="0.2">
      <c r="A183" s="19" t="s">
        <v>588</v>
      </c>
      <c r="B183" s="49">
        <v>128.91999799999999</v>
      </c>
      <c r="C183" s="49">
        <v>128.91999799999999</v>
      </c>
      <c r="D183" s="49">
        <v>125.529999</v>
      </c>
      <c r="E183" s="49">
        <v>125.82</v>
      </c>
      <c r="F183" s="49">
        <v>123.890114</v>
      </c>
      <c r="G183" s="49">
        <v>76900</v>
      </c>
    </row>
    <row r="184" spans="1:7" x14ac:dyDescent="0.2">
      <c r="A184" s="19" t="s">
        <v>589</v>
      </c>
      <c r="B184" s="49">
        <v>129.729996</v>
      </c>
      <c r="C184" s="49">
        <v>131</v>
      </c>
      <c r="D184" s="49">
        <v>126.910004</v>
      </c>
      <c r="E184" s="49">
        <v>128.050003</v>
      </c>
      <c r="F184" s="49">
        <v>126.085899</v>
      </c>
      <c r="G184" s="49">
        <v>207700</v>
      </c>
    </row>
    <row r="185" spans="1:7" x14ac:dyDescent="0.2">
      <c r="A185" s="19" t="s">
        <v>590</v>
      </c>
      <c r="B185" s="49">
        <v>129.55999800000001</v>
      </c>
      <c r="C185" s="49">
        <v>132.5</v>
      </c>
      <c r="D185" s="49">
        <v>128.050003</v>
      </c>
      <c r="E185" s="49">
        <v>128.550003</v>
      </c>
      <c r="F185" s="49">
        <v>126.57822400000001</v>
      </c>
      <c r="G185" s="49">
        <v>241800</v>
      </c>
    </row>
    <row r="186" spans="1:7" x14ac:dyDescent="0.2">
      <c r="A186" s="19" t="s">
        <v>591</v>
      </c>
      <c r="B186" s="49">
        <v>126.650002</v>
      </c>
      <c r="C186" s="49">
        <v>129.259995</v>
      </c>
      <c r="D186" s="49">
        <v>123.889999</v>
      </c>
      <c r="E186" s="49">
        <v>128.699997</v>
      </c>
      <c r="F186" s="49">
        <v>126.725922</v>
      </c>
      <c r="G186" s="49">
        <v>201900</v>
      </c>
    </row>
    <row r="187" spans="1:7" x14ac:dyDescent="0.2">
      <c r="A187" s="19" t="s">
        <v>592</v>
      </c>
      <c r="B187" s="49">
        <v>134.08000200000001</v>
      </c>
      <c r="C187" s="49">
        <v>134.16000399999999</v>
      </c>
      <c r="D187" s="49">
        <v>125.709999</v>
      </c>
      <c r="E187" s="49">
        <v>126.599998</v>
      </c>
      <c r="F187" s="49">
        <v>124.658142</v>
      </c>
      <c r="G187" s="49">
        <v>306300</v>
      </c>
    </row>
    <row r="188" spans="1:7" x14ac:dyDescent="0.2">
      <c r="A188" s="19" t="s">
        <v>593</v>
      </c>
      <c r="B188" s="49">
        <v>133.979996</v>
      </c>
      <c r="C188" s="49">
        <v>135.69000199999999</v>
      </c>
      <c r="D188" s="49">
        <v>129</v>
      </c>
      <c r="E188" s="49">
        <v>134.08999600000001</v>
      </c>
      <c r="F188" s="49">
        <v>132.03324900000001</v>
      </c>
      <c r="G188" s="49">
        <v>269800</v>
      </c>
    </row>
    <row r="189" spans="1:7" x14ac:dyDescent="0.2">
      <c r="A189" s="19" t="s">
        <v>594</v>
      </c>
      <c r="B189" s="49">
        <v>138.070007</v>
      </c>
      <c r="C189" s="49">
        <v>138.66000399999999</v>
      </c>
      <c r="D189" s="49">
        <v>131.509995</v>
      </c>
      <c r="E189" s="49">
        <v>133.259995</v>
      </c>
      <c r="F189" s="49">
        <v>131.21597299999999</v>
      </c>
      <c r="G189" s="49">
        <v>359300</v>
      </c>
    </row>
    <row r="190" spans="1:7" x14ac:dyDescent="0.2">
      <c r="A190" s="19" t="s">
        <v>595</v>
      </c>
      <c r="B190" s="49">
        <v>148.86000100000001</v>
      </c>
      <c r="C190" s="49">
        <v>149.5</v>
      </c>
      <c r="D190" s="49">
        <v>137.5</v>
      </c>
      <c r="E190" s="49">
        <v>138.720001</v>
      </c>
      <c r="F190" s="49">
        <v>136.59225499999999</v>
      </c>
      <c r="G190" s="49">
        <v>416300</v>
      </c>
    </row>
    <row r="191" spans="1:7" x14ac:dyDescent="0.2">
      <c r="A191" s="19" t="s">
        <v>596</v>
      </c>
      <c r="B191" s="49">
        <v>148.86000100000001</v>
      </c>
      <c r="C191" s="49">
        <v>150.979996</v>
      </c>
      <c r="D191" s="49">
        <v>147.5</v>
      </c>
      <c r="E191" s="49">
        <v>148.729996</v>
      </c>
      <c r="F191" s="49">
        <v>146.44868500000001</v>
      </c>
      <c r="G191" s="49">
        <v>48000</v>
      </c>
    </row>
    <row r="192" spans="1:7" x14ac:dyDescent="0.2">
      <c r="A192" s="19" t="s">
        <v>597</v>
      </c>
      <c r="B192" s="49">
        <v>148.11000100000001</v>
      </c>
      <c r="C192" s="49">
        <v>151.279999</v>
      </c>
      <c r="D192" s="49">
        <v>147.220001</v>
      </c>
      <c r="E192" s="49">
        <v>149.270004</v>
      </c>
      <c r="F192" s="49">
        <v>146.98040800000001</v>
      </c>
      <c r="G192" s="49">
        <v>119600</v>
      </c>
    </row>
    <row r="193" spans="1:7" x14ac:dyDescent="0.2">
      <c r="A193" s="19" t="s">
        <v>598</v>
      </c>
      <c r="B193" s="49">
        <v>165.30999800000001</v>
      </c>
      <c r="C193" s="49">
        <v>165.30999800000001</v>
      </c>
      <c r="D193" s="49">
        <v>144.58999600000001</v>
      </c>
      <c r="E193" s="49">
        <v>146.179993</v>
      </c>
      <c r="F193" s="49">
        <v>143.93781999999999</v>
      </c>
      <c r="G193" s="49">
        <v>317600</v>
      </c>
    </row>
    <row r="194" spans="1:7" x14ac:dyDescent="0.2">
      <c r="A194" s="19" t="s">
        <v>599</v>
      </c>
      <c r="B194" s="49">
        <v>165.80999800000001</v>
      </c>
      <c r="C194" s="49">
        <v>167.94000199999999</v>
      </c>
      <c r="D194" s="49">
        <v>165.11999499999999</v>
      </c>
      <c r="E194" s="49">
        <v>166.990005</v>
      </c>
      <c r="F194" s="49">
        <v>164.42860400000001</v>
      </c>
      <c r="G194" s="49">
        <v>32700</v>
      </c>
    </row>
    <row r="195" spans="1:7" x14ac:dyDescent="0.2">
      <c r="A195" s="19" t="s">
        <v>600</v>
      </c>
      <c r="B195" s="49">
        <v>166.320007</v>
      </c>
      <c r="C195" s="49">
        <v>167.36999499999999</v>
      </c>
      <c r="D195" s="49">
        <v>164.570007</v>
      </c>
      <c r="E195" s="49">
        <v>165.699997</v>
      </c>
      <c r="F195" s="49">
        <v>163.158401</v>
      </c>
      <c r="G195" s="49">
        <v>59000</v>
      </c>
    </row>
    <row r="196" spans="1:7" x14ac:dyDescent="0.2">
      <c r="A196" s="19" t="s">
        <v>601</v>
      </c>
      <c r="B196" s="49">
        <v>165.78999300000001</v>
      </c>
      <c r="C196" s="49">
        <v>165.80999800000001</v>
      </c>
      <c r="D196" s="49">
        <v>163.679993</v>
      </c>
      <c r="E196" s="49">
        <v>165.720001</v>
      </c>
      <c r="F196" s="49">
        <v>163.17808500000001</v>
      </c>
      <c r="G196" s="49">
        <v>26700</v>
      </c>
    </row>
    <row r="197" spans="1:7" x14ac:dyDescent="0.2">
      <c r="A197" s="19" t="s">
        <v>602</v>
      </c>
      <c r="B197" s="49">
        <v>163.570007</v>
      </c>
      <c r="C197" s="49">
        <v>166.050003</v>
      </c>
      <c r="D197" s="49">
        <v>163</v>
      </c>
      <c r="E197" s="49">
        <v>165.570007</v>
      </c>
      <c r="F197" s="49">
        <v>163.030396</v>
      </c>
      <c r="G197" s="49">
        <v>33500</v>
      </c>
    </row>
    <row r="198" spans="1:7" x14ac:dyDescent="0.2">
      <c r="A198" s="19" t="s">
        <v>603</v>
      </c>
      <c r="B198" s="49">
        <v>161.300003</v>
      </c>
      <c r="C198" s="49">
        <v>164.71000699999999</v>
      </c>
      <c r="D198" s="49">
        <v>159.970001</v>
      </c>
      <c r="E198" s="49">
        <v>164</v>
      </c>
      <c r="F198" s="49">
        <v>161.484467</v>
      </c>
      <c r="G198" s="49">
        <v>53400</v>
      </c>
    </row>
    <row r="199" spans="1:7" x14ac:dyDescent="0.2">
      <c r="A199" s="19" t="s">
        <v>604</v>
      </c>
      <c r="B199" s="49">
        <v>163.33999600000001</v>
      </c>
      <c r="C199" s="49">
        <v>164.46000699999999</v>
      </c>
      <c r="D199" s="49">
        <v>160.550003</v>
      </c>
      <c r="E199" s="49">
        <v>161.550003</v>
      </c>
      <c r="F199" s="49">
        <v>159.07205200000001</v>
      </c>
      <c r="G199" s="49">
        <v>65300</v>
      </c>
    </row>
    <row r="200" spans="1:7" x14ac:dyDescent="0.2">
      <c r="A200" s="19" t="s">
        <v>605</v>
      </c>
      <c r="B200" s="49">
        <v>159.10000600000001</v>
      </c>
      <c r="C200" s="49">
        <v>164.509995</v>
      </c>
      <c r="D200" s="49">
        <v>158.5</v>
      </c>
      <c r="E200" s="49">
        <v>164.36000100000001</v>
      </c>
      <c r="F200" s="49">
        <v>161.83895899999999</v>
      </c>
      <c r="G200" s="49">
        <v>61500</v>
      </c>
    </row>
    <row r="201" spans="1:7" x14ac:dyDescent="0.2">
      <c r="A201" s="19" t="s">
        <v>606</v>
      </c>
      <c r="B201" s="49">
        <v>159.020004</v>
      </c>
      <c r="C201" s="49">
        <v>159.85000600000001</v>
      </c>
      <c r="D201" s="49">
        <v>157.529999</v>
      </c>
      <c r="E201" s="49">
        <v>159.36999499999999</v>
      </c>
      <c r="F201" s="49">
        <v>156.92549099999999</v>
      </c>
      <c r="G201" s="49">
        <v>31800</v>
      </c>
    </row>
    <row r="202" spans="1:7" x14ac:dyDescent="0.2">
      <c r="A202" s="19" t="s">
        <v>607</v>
      </c>
      <c r="B202" s="49">
        <v>159.779999</v>
      </c>
      <c r="C202" s="49">
        <v>161.89999399999999</v>
      </c>
      <c r="D202" s="49">
        <v>157.550003</v>
      </c>
      <c r="E202" s="49">
        <v>158.25</v>
      </c>
      <c r="F202" s="49">
        <v>155.82266200000001</v>
      </c>
      <c r="G202" s="49">
        <v>93800</v>
      </c>
    </row>
    <row r="203" spans="1:7" x14ac:dyDescent="0.2">
      <c r="A203" s="19" t="s">
        <v>608</v>
      </c>
      <c r="B203" s="49">
        <v>161</v>
      </c>
      <c r="C203" s="49">
        <v>162.44000199999999</v>
      </c>
      <c r="D203" s="49">
        <v>159.66000399999999</v>
      </c>
      <c r="E203" s="49">
        <v>160.41999799999999</v>
      </c>
      <c r="F203" s="49">
        <v>157.95938100000001</v>
      </c>
      <c r="G203" s="49">
        <v>84200</v>
      </c>
    </row>
    <row r="204" spans="1:7" x14ac:dyDescent="0.2">
      <c r="A204" s="19" t="s">
        <v>609</v>
      </c>
      <c r="B204" s="49">
        <v>161.949997</v>
      </c>
      <c r="C204" s="49">
        <v>163.520004</v>
      </c>
      <c r="D204" s="49">
        <v>159.63000500000001</v>
      </c>
      <c r="E204" s="49">
        <v>160.94000199999999</v>
      </c>
      <c r="F204" s="49">
        <v>158.225266</v>
      </c>
      <c r="G204" s="49">
        <v>105800</v>
      </c>
    </row>
    <row r="205" spans="1:7" x14ac:dyDescent="0.2">
      <c r="A205" s="19" t="s">
        <v>610</v>
      </c>
      <c r="B205" s="49">
        <v>158.94000199999999</v>
      </c>
      <c r="C205" s="49">
        <v>162.61000100000001</v>
      </c>
      <c r="D205" s="49">
        <v>158.199997</v>
      </c>
      <c r="E205" s="49">
        <v>162.300003</v>
      </c>
      <c r="F205" s="49">
        <v>159.562332</v>
      </c>
      <c r="G205" s="49">
        <v>51100</v>
      </c>
    </row>
    <row r="206" spans="1:7" x14ac:dyDescent="0.2">
      <c r="A206" s="19" t="s">
        <v>611</v>
      </c>
      <c r="B206" s="49">
        <v>159.66000399999999</v>
      </c>
      <c r="C206" s="49">
        <v>161.529999</v>
      </c>
      <c r="D206" s="49">
        <v>158.10000600000001</v>
      </c>
      <c r="E206" s="49">
        <v>160.91999799999999</v>
      </c>
      <c r="F206" s="49">
        <v>158.20558199999999</v>
      </c>
      <c r="G206" s="49">
        <v>101400</v>
      </c>
    </row>
    <row r="207" spans="1:7" x14ac:dyDescent="0.2">
      <c r="A207" s="19" t="s">
        <v>612</v>
      </c>
      <c r="B207" s="49">
        <v>163.770004</v>
      </c>
      <c r="C207" s="49">
        <v>165.61999499999999</v>
      </c>
      <c r="D207" s="49">
        <v>157.699997</v>
      </c>
      <c r="E207" s="49">
        <v>159.5</v>
      </c>
      <c r="F207" s="49">
        <v>156.80952500000001</v>
      </c>
      <c r="G207" s="49">
        <v>201600</v>
      </c>
    </row>
    <row r="208" spans="1:7" x14ac:dyDescent="0.2">
      <c r="A208" s="19" t="s">
        <v>613</v>
      </c>
      <c r="B208" s="49">
        <v>166.320007</v>
      </c>
      <c r="C208" s="49">
        <v>166.990005</v>
      </c>
      <c r="D208" s="49">
        <v>163.71000699999999</v>
      </c>
      <c r="E208" s="49">
        <v>164.41999799999999</v>
      </c>
      <c r="F208" s="49">
        <v>161.64653000000001</v>
      </c>
      <c r="G208" s="49">
        <v>96200</v>
      </c>
    </row>
    <row r="209" spans="1:7" x14ac:dyDescent="0.2">
      <c r="A209" s="19" t="s">
        <v>614</v>
      </c>
      <c r="B209" s="49">
        <v>163.38999899999999</v>
      </c>
      <c r="C209" s="49">
        <v>167.41999799999999</v>
      </c>
      <c r="D209" s="49">
        <v>160.96000699999999</v>
      </c>
      <c r="E209" s="49">
        <v>166.61999499999999</v>
      </c>
      <c r="F209" s="49">
        <v>163.809448</v>
      </c>
      <c r="G209" s="49">
        <v>77700</v>
      </c>
    </row>
    <row r="210" spans="1:7" x14ac:dyDescent="0.2">
      <c r="A210" s="19" t="s">
        <v>615</v>
      </c>
      <c r="B210" s="49">
        <v>160.80999800000001</v>
      </c>
      <c r="C210" s="49">
        <v>163.08999600000001</v>
      </c>
      <c r="D210" s="49">
        <v>160.16999799999999</v>
      </c>
      <c r="E210" s="49">
        <v>162.449997</v>
      </c>
      <c r="F210" s="49">
        <v>159.709778</v>
      </c>
      <c r="G210" s="49">
        <v>72400</v>
      </c>
    </row>
    <row r="211" spans="1:7" x14ac:dyDescent="0.2">
      <c r="A211" s="19" t="s">
        <v>616</v>
      </c>
      <c r="B211" s="49">
        <v>162.770004</v>
      </c>
      <c r="C211" s="49">
        <v>163.94000199999999</v>
      </c>
      <c r="D211" s="49">
        <v>161.25</v>
      </c>
      <c r="E211" s="49">
        <v>161.58000200000001</v>
      </c>
      <c r="F211" s="49">
        <v>158.85443100000001</v>
      </c>
      <c r="G211" s="49">
        <v>37300</v>
      </c>
    </row>
    <row r="212" spans="1:7" x14ac:dyDescent="0.2">
      <c r="A212" s="19" t="s">
        <v>617</v>
      </c>
      <c r="B212" s="49">
        <v>164</v>
      </c>
      <c r="C212" s="49">
        <v>164.64999399999999</v>
      </c>
      <c r="D212" s="49">
        <v>162.009995</v>
      </c>
      <c r="E212" s="49">
        <v>163.16999799999999</v>
      </c>
      <c r="F212" s="49">
        <v>160.417664</v>
      </c>
      <c r="G212" s="49">
        <v>81700</v>
      </c>
    </row>
    <row r="213" spans="1:7" x14ac:dyDescent="0.2">
      <c r="A213" s="19" t="s">
        <v>618</v>
      </c>
      <c r="B213" s="49">
        <v>163.229996</v>
      </c>
      <c r="C213" s="49">
        <v>164.699997</v>
      </c>
      <c r="D213" s="49">
        <v>162.19000199999999</v>
      </c>
      <c r="E213" s="49">
        <v>163.699997</v>
      </c>
      <c r="F213" s="49">
        <v>160.938705</v>
      </c>
      <c r="G213" s="49">
        <v>70900</v>
      </c>
    </row>
    <row r="214" spans="1:7" x14ac:dyDescent="0.2">
      <c r="A214" s="19" t="s">
        <v>619</v>
      </c>
      <c r="B214" s="49">
        <v>162.449997</v>
      </c>
      <c r="C214" s="49">
        <v>164.44000199999999</v>
      </c>
      <c r="D214" s="49">
        <v>161.270004</v>
      </c>
      <c r="E214" s="49">
        <v>163.63999899999999</v>
      </c>
      <c r="F214" s="49">
        <v>160.879715</v>
      </c>
      <c r="G214" s="49">
        <v>52600</v>
      </c>
    </row>
    <row r="215" spans="1:7" x14ac:dyDescent="0.2">
      <c r="A215" s="19" t="s">
        <v>620</v>
      </c>
      <c r="B215" s="49">
        <v>164.91000399999999</v>
      </c>
      <c r="C215" s="49">
        <v>165.509995</v>
      </c>
      <c r="D215" s="49">
        <v>160.16000399999999</v>
      </c>
      <c r="E215" s="49">
        <v>162.970001</v>
      </c>
      <c r="F215" s="49">
        <v>160.22100800000001</v>
      </c>
      <c r="G215" s="49">
        <v>68700</v>
      </c>
    </row>
    <row r="216" spans="1:7" x14ac:dyDescent="0.2">
      <c r="A216" s="19" t="s">
        <v>621</v>
      </c>
      <c r="B216" s="49">
        <v>163.929993</v>
      </c>
      <c r="C216" s="49">
        <v>166.41999799999999</v>
      </c>
      <c r="D216" s="49">
        <v>162.28999300000001</v>
      </c>
      <c r="E216" s="49">
        <v>165.91000399999999</v>
      </c>
      <c r="F216" s="49">
        <v>163.11140399999999</v>
      </c>
      <c r="G216" s="49">
        <v>76000</v>
      </c>
    </row>
    <row r="217" spans="1:7" x14ac:dyDescent="0.2">
      <c r="A217" s="19" t="s">
        <v>622</v>
      </c>
      <c r="B217" s="49">
        <v>163.300003</v>
      </c>
      <c r="C217" s="49">
        <v>164.66999799999999</v>
      </c>
      <c r="D217" s="49">
        <v>161.61999499999999</v>
      </c>
      <c r="E217" s="49">
        <v>163.46000699999999</v>
      </c>
      <c r="F217" s="49">
        <v>160.70275899999999</v>
      </c>
      <c r="G217" s="49">
        <v>59900</v>
      </c>
    </row>
    <row r="218" spans="1:7" x14ac:dyDescent="0.2">
      <c r="A218" s="19" t="s">
        <v>623</v>
      </c>
      <c r="B218" s="49">
        <v>161.58999600000001</v>
      </c>
      <c r="C218" s="49">
        <v>163.979996</v>
      </c>
      <c r="D218" s="49">
        <v>160.61999499999999</v>
      </c>
      <c r="E218" s="49">
        <v>163.13999899999999</v>
      </c>
      <c r="F218" s="49">
        <v>160.38812300000001</v>
      </c>
      <c r="G218" s="49">
        <v>84300</v>
      </c>
    </row>
    <row r="219" spans="1:7" x14ac:dyDescent="0.2">
      <c r="A219" s="19" t="s">
        <v>624</v>
      </c>
      <c r="B219" s="49">
        <v>162.78999300000001</v>
      </c>
      <c r="C219" s="49">
        <v>163.10000600000001</v>
      </c>
      <c r="D219" s="49">
        <v>160.60000600000001</v>
      </c>
      <c r="E219" s="49">
        <v>161</v>
      </c>
      <c r="F219" s="49">
        <v>158.284256</v>
      </c>
      <c r="G219" s="49">
        <v>26200</v>
      </c>
    </row>
    <row r="220" spans="1:7" x14ac:dyDescent="0.2">
      <c r="A220" s="19" t="s">
        <v>625</v>
      </c>
      <c r="B220" s="49">
        <v>163.11999499999999</v>
      </c>
      <c r="C220" s="49">
        <v>166.970001</v>
      </c>
      <c r="D220" s="49">
        <v>159.13000500000001</v>
      </c>
      <c r="E220" s="49">
        <v>163.699997</v>
      </c>
      <c r="F220" s="49">
        <v>160.938705</v>
      </c>
      <c r="G220" s="49">
        <v>64400</v>
      </c>
    </row>
    <row r="221" spans="1:7" x14ac:dyDescent="0.2">
      <c r="A221" s="19" t="s">
        <v>626</v>
      </c>
      <c r="B221" s="49">
        <v>158.759995</v>
      </c>
      <c r="C221" s="49">
        <v>162.979996</v>
      </c>
      <c r="D221" s="49">
        <v>158.020004</v>
      </c>
      <c r="E221" s="49">
        <v>162.69000199999999</v>
      </c>
      <c r="F221" s="49">
        <v>159.94572400000001</v>
      </c>
      <c r="G221" s="49">
        <v>118100</v>
      </c>
    </row>
    <row r="222" spans="1:7" x14ac:dyDescent="0.2">
      <c r="A222" s="19" t="s">
        <v>627</v>
      </c>
      <c r="B222" s="49">
        <v>163.5</v>
      </c>
      <c r="C222" s="49">
        <v>163.990005</v>
      </c>
      <c r="D222" s="49">
        <v>159.270004</v>
      </c>
      <c r="E222" s="49">
        <v>159.759995</v>
      </c>
      <c r="F222" s="49">
        <v>157.065155</v>
      </c>
      <c r="G222" s="49">
        <v>29700</v>
      </c>
    </row>
    <row r="223" spans="1:7" x14ac:dyDescent="0.2">
      <c r="A223" s="19" t="s">
        <v>628</v>
      </c>
      <c r="B223" s="49">
        <v>164.009995</v>
      </c>
      <c r="C223" s="49">
        <v>164.69000199999999</v>
      </c>
      <c r="D223" s="49">
        <v>161.050003</v>
      </c>
      <c r="E223" s="49">
        <v>163.740005</v>
      </c>
      <c r="F223" s="49">
        <v>160.97801200000001</v>
      </c>
      <c r="G223" s="49">
        <v>69100</v>
      </c>
    </row>
    <row r="224" spans="1:7" x14ac:dyDescent="0.2">
      <c r="A224" s="19" t="s">
        <v>629</v>
      </c>
      <c r="B224" s="49">
        <v>156.30999800000001</v>
      </c>
      <c r="C224" s="49">
        <v>164.990005</v>
      </c>
      <c r="D224" s="49">
        <v>156.25</v>
      </c>
      <c r="E224" s="49">
        <v>164.61999499999999</v>
      </c>
      <c r="F224" s="49">
        <v>161.843155</v>
      </c>
      <c r="G224" s="49">
        <v>99600</v>
      </c>
    </row>
    <row r="225" spans="1:7" x14ac:dyDescent="0.2">
      <c r="A225" s="19" t="s">
        <v>630</v>
      </c>
      <c r="B225" s="49">
        <v>160</v>
      </c>
      <c r="C225" s="49">
        <v>160.60000600000001</v>
      </c>
      <c r="D225" s="49">
        <v>156.259995</v>
      </c>
      <c r="E225" s="49">
        <v>156.36999499999999</v>
      </c>
      <c r="F225" s="49">
        <v>153.73232999999999</v>
      </c>
      <c r="G225" s="49">
        <v>33600</v>
      </c>
    </row>
    <row r="226" spans="1:7" x14ac:dyDescent="0.2">
      <c r="A226" s="19" t="s">
        <v>631</v>
      </c>
      <c r="B226" s="49">
        <v>162.16000399999999</v>
      </c>
      <c r="C226" s="49">
        <v>163.44000199999999</v>
      </c>
      <c r="D226" s="49">
        <v>158</v>
      </c>
      <c r="E226" s="49">
        <v>159.25</v>
      </c>
      <c r="F226" s="49">
        <v>156.563751</v>
      </c>
      <c r="G226" s="49">
        <v>27300</v>
      </c>
    </row>
    <row r="227" spans="1:7" x14ac:dyDescent="0.2">
      <c r="A227" s="19" t="s">
        <v>632</v>
      </c>
      <c r="B227" s="49">
        <v>165</v>
      </c>
      <c r="C227" s="49">
        <v>166.13000500000001</v>
      </c>
      <c r="D227" s="49">
        <v>161.300003</v>
      </c>
      <c r="E227" s="49">
        <v>162.270004</v>
      </c>
      <c r="F227" s="49">
        <v>159.53282200000001</v>
      </c>
      <c r="G227" s="49">
        <v>50900</v>
      </c>
    </row>
    <row r="228" spans="1:7" x14ac:dyDescent="0.2">
      <c r="A228" s="19" t="s">
        <v>633</v>
      </c>
      <c r="B228" s="49">
        <v>166.240005</v>
      </c>
      <c r="C228" s="49">
        <v>166.990005</v>
      </c>
      <c r="D228" s="49">
        <v>164.479996</v>
      </c>
      <c r="E228" s="49">
        <v>164.490005</v>
      </c>
      <c r="F228" s="49">
        <v>161.71537799999999</v>
      </c>
      <c r="G228" s="49">
        <v>41800</v>
      </c>
    </row>
    <row r="229" spans="1:7" x14ac:dyDescent="0.2">
      <c r="A229" s="19" t="s">
        <v>634</v>
      </c>
      <c r="B229" s="49">
        <v>170.80999800000001</v>
      </c>
      <c r="C229" s="49">
        <v>171.39999399999999</v>
      </c>
      <c r="D229" s="49">
        <v>163.58999600000001</v>
      </c>
      <c r="E229" s="49">
        <v>166.800003</v>
      </c>
      <c r="F229" s="49">
        <v>163.986435</v>
      </c>
      <c r="G229" s="49">
        <v>62400</v>
      </c>
    </row>
    <row r="230" spans="1:7" x14ac:dyDescent="0.2">
      <c r="A230" s="19" t="s">
        <v>635</v>
      </c>
      <c r="B230" s="49">
        <v>174.11999499999999</v>
      </c>
      <c r="C230" s="49">
        <v>174.5</v>
      </c>
      <c r="D230" s="49">
        <v>171</v>
      </c>
      <c r="E230" s="49">
        <v>171.14999399999999</v>
      </c>
      <c r="F230" s="49">
        <v>168.26301599999999</v>
      </c>
      <c r="G230" s="49">
        <v>72600</v>
      </c>
    </row>
    <row r="231" spans="1:7" x14ac:dyDescent="0.2">
      <c r="A231" s="19" t="s">
        <v>636</v>
      </c>
      <c r="B231" s="49">
        <v>173.279999</v>
      </c>
      <c r="C231" s="49">
        <v>174.33000200000001</v>
      </c>
      <c r="D231" s="49">
        <v>172.050003</v>
      </c>
      <c r="E231" s="49">
        <v>173.44000199999999</v>
      </c>
      <c r="F231" s="49">
        <v>170.51440400000001</v>
      </c>
      <c r="G231" s="49">
        <v>27900</v>
      </c>
    </row>
    <row r="232" spans="1:7" x14ac:dyDescent="0.2">
      <c r="A232" s="19" t="s">
        <v>637</v>
      </c>
      <c r="B232" s="49">
        <v>168.19000199999999</v>
      </c>
      <c r="C232" s="49">
        <v>174.86000100000001</v>
      </c>
      <c r="D232" s="49">
        <v>167.30999800000001</v>
      </c>
      <c r="E232" s="49">
        <v>173.979996</v>
      </c>
      <c r="F232" s="49">
        <v>171.04530299999999</v>
      </c>
      <c r="G232" s="49">
        <v>31700</v>
      </c>
    </row>
    <row r="233" spans="1:7" x14ac:dyDescent="0.2">
      <c r="A233" s="19" t="s">
        <v>638</v>
      </c>
      <c r="B233" s="49">
        <v>173.03999300000001</v>
      </c>
      <c r="C233" s="49">
        <v>173.03999300000001</v>
      </c>
      <c r="D233" s="49">
        <v>166.11999499999999</v>
      </c>
      <c r="E233" s="49">
        <v>169.14999399999999</v>
      </c>
      <c r="F233" s="49">
        <v>166.29676799999999</v>
      </c>
      <c r="G233" s="49">
        <v>41300</v>
      </c>
    </row>
    <row r="234" spans="1:7" x14ac:dyDescent="0.2">
      <c r="A234" s="19" t="s">
        <v>639</v>
      </c>
      <c r="B234" s="49">
        <v>176.85000600000001</v>
      </c>
      <c r="C234" s="49">
        <v>176.89999399999999</v>
      </c>
      <c r="D234" s="49">
        <v>171.729996</v>
      </c>
      <c r="E234" s="49">
        <v>173.029999</v>
      </c>
      <c r="F234" s="49">
        <v>170.111313</v>
      </c>
      <c r="G234" s="49">
        <v>33900</v>
      </c>
    </row>
    <row r="235" spans="1:7" x14ac:dyDescent="0.2">
      <c r="A235" s="19" t="s">
        <v>640</v>
      </c>
      <c r="B235" s="49">
        <v>179.75</v>
      </c>
      <c r="C235" s="49">
        <v>180.279999</v>
      </c>
      <c r="D235" s="49">
        <v>175</v>
      </c>
      <c r="E235" s="49">
        <v>175.85000600000001</v>
      </c>
      <c r="F235" s="49">
        <v>172.883759</v>
      </c>
      <c r="G235" s="49">
        <v>31000</v>
      </c>
    </row>
    <row r="236" spans="1:7" x14ac:dyDescent="0.2">
      <c r="A236" s="19" t="s">
        <v>641</v>
      </c>
      <c r="B236" s="49">
        <v>184.199997</v>
      </c>
      <c r="C236" s="49">
        <v>184.199997</v>
      </c>
      <c r="D236" s="49">
        <v>175.19000199999999</v>
      </c>
      <c r="E236" s="49">
        <v>178.11999499999999</v>
      </c>
      <c r="F236" s="49">
        <v>175.11544799999999</v>
      </c>
      <c r="G236" s="49">
        <v>27000</v>
      </c>
    </row>
    <row r="237" spans="1:7" x14ac:dyDescent="0.2">
      <c r="A237" s="19" t="s">
        <v>642</v>
      </c>
      <c r="B237" s="49">
        <v>178.39999399999999</v>
      </c>
      <c r="C237" s="49">
        <v>179.86000100000001</v>
      </c>
      <c r="D237" s="49">
        <v>176.60000600000001</v>
      </c>
      <c r="E237" s="49">
        <v>178.10000600000001</v>
      </c>
      <c r="F237" s="49">
        <v>175.09582499999999</v>
      </c>
      <c r="G237" s="49">
        <v>30600</v>
      </c>
    </row>
    <row r="238" spans="1:7" x14ac:dyDescent="0.2">
      <c r="A238" s="19" t="s">
        <v>643</v>
      </c>
      <c r="B238" s="49">
        <v>177.36000100000001</v>
      </c>
      <c r="C238" s="49">
        <v>180.490005</v>
      </c>
      <c r="D238" s="49">
        <v>176.03999300000001</v>
      </c>
      <c r="E238" s="49">
        <v>178.08999600000001</v>
      </c>
      <c r="F238" s="49">
        <v>175.085983</v>
      </c>
      <c r="G238" s="49">
        <v>36000</v>
      </c>
    </row>
    <row r="239" spans="1:7" x14ac:dyDescent="0.2">
      <c r="A239" s="19" t="s">
        <v>644</v>
      </c>
      <c r="B239" s="49">
        <v>176.86000100000001</v>
      </c>
      <c r="C239" s="49">
        <v>180.970001</v>
      </c>
      <c r="D239" s="49">
        <v>176.21000699999999</v>
      </c>
      <c r="E239" s="49">
        <v>178.16999799999999</v>
      </c>
      <c r="F239" s="49">
        <v>175.16461200000001</v>
      </c>
      <c r="G239" s="49">
        <v>78400</v>
      </c>
    </row>
    <row r="240" spans="1:7" x14ac:dyDescent="0.2">
      <c r="A240" s="19" t="s">
        <v>645</v>
      </c>
      <c r="B240" s="49">
        <v>177.770004</v>
      </c>
      <c r="C240" s="49">
        <v>177.770004</v>
      </c>
      <c r="D240" s="49">
        <v>175.25</v>
      </c>
      <c r="E240" s="49">
        <v>176.86999499999999</v>
      </c>
      <c r="F240" s="49">
        <v>173.88653600000001</v>
      </c>
      <c r="G240" s="49">
        <v>45200</v>
      </c>
    </row>
    <row r="241" spans="1:7" x14ac:dyDescent="0.2">
      <c r="A241" s="19" t="s">
        <v>646</v>
      </c>
      <c r="B241" s="49">
        <v>172.720001</v>
      </c>
      <c r="C241" s="49">
        <v>177.86000100000001</v>
      </c>
      <c r="D241" s="49">
        <v>172.11000100000001</v>
      </c>
      <c r="E241" s="49">
        <v>177.61000100000001</v>
      </c>
      <c r="F241" s="49">
        <v>174.61404400000001</v>
      </c>
      <c r="G241" s="49">
        <v>107700</v>
      </c>
    </row>
    <row r="242" spans="1:7" x14ac:dyDescent="0.2">
      <c r="A242" s="19" t="s">
        <v>647</v>
      </c>
      <c r="B242" s="49">
        <v>178.16000399999999</v>
      </c>
      <c r="C242" s="49">
        <v>179.550003</v>
      </c>
      <c r="D242" s="49">
        <v>172.029999</v>
      </c>
      <c r="E242" s="49">
        <v>173.300003</v>
      </c>
      <c r="F242" s="49">
        <v>170.376755</v>
      </c>
      <c r="G242" s="49">
        <v>90900</v>
      </c>
    </row>
    <row r="243" spans="1:7" x14ac:dyDescent="0.2">
      <c r="A243" s="19" t="s">
        <v>648</v>
      </c>
      <c r="B243" s="49">
        <v>176.470001</v>
      </c>
      <c r="C243" s="49">
        <v>179.86000100000001</v>
      </c>
      <c r="D243" s="49">
        <v>175.61000100000001</v>
      </c>
      <c r="E243" s="49">
        <v>178.199997</v>
      </c>
      <c r="F243" s="49">
        <v>175.19409200000001</v>
      </c>
      <c r="G243" s="49">
        <v>93100</v>
      </c>
    </row>
    <row r="244" spans="1:7" x14ac:dyDescent="0.2">
      <c r="A244" s="19" t="s">
        <v>649</v>
      </c>
      <c r="B244" s="49">
        <v>173.020004</v>
      </c>
      <c r="C244" s="49">
        <v>176.05999800000001</v>
      </c>
      <c r="D244" s="49">
        <v>172.050003</v>
      </c>
      <c r="E244" s="49">
        <v>174.720001</v>
      </c>
      <c r="F244" s="49">
        <v>171.77282700000001</v>
      </c>
      <c r="G244" s="49">
        <v>77100</v>
      </c>
    </row>
    <row r="245" spans="1:7" x14ac:dyDescent="0.2">
      <c r="A245" s="19" t="s">
        <v>650</v>
      </c>
      <c r="B245" s="49">
        <v>176.240005</v>
      </c>
      <c r="C245" s="49">
        <v>177.55999800000001</v>
      </c>
      <c r="D245" s="49">
        <v>171.979996</v>
      </c>
      <c r="E245" s="49">
        <v>173.61999499999999</v>
      </c>
      <c r="F245" s="49">
        <v>170.69137599999999</v>
      </c>
      <c r="G245" s="49">
        <v>57100</v>
      </c>
    </row>
    <row r="246" spans="1:7" x14ac:dyDescent="0.2">
      <c r="A246" s="19" t="s">
        <v>651</v>
      </c>
      <c r="B246" s="49">
        <v>174.199997</v>
      </c>
      <c r="C246" s="49">
        <v>179.770004</v>
      </c>
      <c r="D246" s="49">
        <v>172.520004</v>
      </c>
      <c r="E246" s="49">
        <v>176.69000199999999</v>
      </c>
      <c r="F246" s="49">
        <v>173.70957899999999</v>
      </c>
      <c r="G246" s="49">
        <v>70700</v>
      </c>
    </row>
    <row r="247" spans="1:7" x14ac:dyDescent="0.2">
      <c r="A247" s="19" t="s">
        <v>652</v>
      </c>
      <c r="B247" s="49">
        <v>169.69000199999999</v>
      </c>
      <c r="C247" s="49">
        <v>174</v>
      </c>
      <c r="D247" s="49">
        <v>169.69000199999999</v>
      </c>
      <c r="E247" s="49">
        <v>173.229996</v>
      </c>
      <c r="F247" s="49">
        <v>170.30793800000001</v>
      </c>
      <c r="G247" s="49">
        <v>52100</v>
      </c>
    </row>
    <row r="248" spans="1:7" x14ac:dyDescent="0.2">
      <c r="A248" s="19" t="s">
        <v>653</v>
      </c>
      <c r="B248" s="49">
        <v>168.71000699999999</v>
      </c>
      <c r="C248" s="49">
        <v>173.75</v>
      </c>
      <c r="D248" s="49">
        <v>164.19000199999999</v>
      </c>
      <c r="E248" s="49">
        <v>171.19000199999999</v>
      </c>
      <c r="F248" s="49">
        <v>168.302368</v>
      </c>
      <c r="G248" s="49">
        <v>127300</v>
      </c>
    </row>
    <row r="249" spans="1:7" x14ac:dyDescent="0.2">
      <c r="A249" s="19" t="s">
        <v>654</v>
      </c>
      <c r="B249" s="49">
        <v>178</v>
      </c>
      <c r="C249" s="49">
        <v>179.050003</v>
      </c>
      <c r="D249" s="49">
        <v>167.63999899999999</v>
      </c>
      <c r="E249" s="49">
        <v>167.970001</v>
      </c>
      <c r="F249" s="49">
        <v>165.13668799999999</v>
      </c>
      <c r="G249" s="49">
        <v>130700</v>
      </c>
    </row>
    <row r="250" spans="1:7" x14ac:dyDescent="0.2">
      <c r="A250" s="19" t="s">
        <v>655</v>
      </c>
      <c r="B250" s="49">
        <v>169.979996</v>
      </c>
      <c r="C250" s="49">
        <v>177.990005</v>
      </c>
      <c r="D250" s="49">
        <v>168.729996</v>
      </c>
      <c r="E250" s="49">
        <v>177</v>
      </c>
      <c r="F250" s="49">
        <v>174.01435900000001</v>
      </c>
      <c r="G250" s="49">
        <v>46800</v>
      </c>
    </row>
    <row r="251" spans="1:7" x14ac:dyDescent="0.2">
      <c r="A251" s="19" t="s">
        <v>656</v>
      </c>
      <c r="B251" s="49">
        <v>169.19000199999999</v>
      </c>
      <c r="C251" s="49">
        <v>171.80999800000001</v>
      </c>
      <c r="D251" s="49">
        <v>165.41000399999999</v>
      </c>
      <c r="E251" s="49">
        <v>168.720001</v>
      </c>
      <c r="F251" s="49">
        <v>165.874008</v>
      </c>
      <c r="G251" s="49">
        <v>44400</v>
      </c>
    </row>
    <row r="252" spans="1:7" x14ac:dyDescent="0.2">
      <c r="A252" s="19" t="s">
        <v>657</v>
      </c>
      <c r="B252" s="49">
        <v>165.300003</v>
      </c>
      <c r="C252" s="49">
        <v>170.970001</v>
      </c>
      <c r="D252" s="49">
        <v>165</v>
      </c>
      <c r="E252" s="49">
        <v>169.14999399999999</v>
      </c>
      <c r="F252" s="49">
        <v>166.29676799999999</v>
      </c>
      <c r="G252" s="49">
        <v>59900</v>
      </c>
    </row>
    <row r="253" spans="1:7" x14ac:dyDescent="0.2">
      <c r="A253" s="19" t="s">
        <v>658</v>
      </c>
      <c r="B253" s="49">
        <v>163.740005</v>
      </c>
      <c r="C253" s="49">
        <v>165.21000699999999</v>
      </c>
      <c r="D253" s="49">
        <v>162.229996</v>
      </c>
      <c r="E253" s="49">
        <v>164.78999300000001</v>
      </c>
      <c r="F253" s="49">
        <v>162.01031499999999</v>
      </c>
      <c r="G253" s="49">
        <v>60900</v>
      </c>
    </row>
    <row r="254" spans="1:7" x14ac:dyDescent="0.2">
      <c r="A254" s="19" t="s">
        <v>659</v>
      </c>
      <c r="B254" s="49">
        <v>162.85000600000001</v>
      </c>
      <c r="C254" s="49">
        <v>164.96000699999999</v>
      </c>
      <c r="D254" s="49">
        <v>161.949997</v>
      </c>
      <c r="E254" s="49">
        <v>163.279999</v>
      </c>
      <c r="F254" s="49">
        <v>160.52578700000001</v>
      </c>
      <c r="G254" s="49">
        <v>34900</v>
      </c>
    </row>
    <row r="255" spans="1:7" x14ac:dyDescent="0.2">
      <c r="A255" s="19" t="s">
        <v>660</v>
      </c>
      <c r="B255" s="49">
        <v>158.03999300000001</v>
      </c>
      <c r="C255" s="49">
        <v>160.729996</v>
      </c>
      <c r="D255" s="49">
        <v>155.5</v>
      </c>
      <c r="E255" s="49">
        <v>160.240005</v>
      </c>
      <c r="F255" s="49">
        <v>157.53706399999999</v>
      </c>
      <c r="G255" s="49">
        <v>27400</v>
      </c>
    </row>
    <row r="256" spans="1:7" x14ac:dyDescent="0.2">
      <c r="A256" s="19" t="s">
        <v>661</v>
      </c>
      <c r="B256" s="49">
        <v>166.08000200000001</v>
      </c>
      <c r="C256" s="49">
        <v>172.03999300000001</v>
      </c>
      <c r="D256" s="49">
        <v>159.61000100000001</v>
      </c>
      <c r="E256" s="49">
        <v>160.009995</v>
      </c>
      <c r="F256" s="49">
        <v>157.310959</v>
      </c>
      <c r="G256" s="49">
        <v>19200</v>
      </c>
    </row>
    <row r="257" spans="1:7" x14ac:dyDescent="0.2">
      <c r="A257" s="19" t="s">
        <v>662</v>
      </c>
      <c r="B257" s="49">
        <v>155.64999399999999</v>
      </c>
      <c r="C257" s="49">
        <v>166.61000100000001</v>
      </c>
      <c r="D257" s="49">
        <v>151.36999499999999</v>
      </c>
      <c r="E257" s="49">
        <v>163.929993</v>
      </c>
      <c r="F257" s="49">
        <v>161.16480999999999</v>
      </c>
      <c r="G257" s="49">
        <v>45100</v>
      </c>
    </row>
    <row r="258" spans="1:7" x14ac:dyDescent="0.2">
      <c r="A258" s="19" t="s">
        <v>663</v>
      </c>
      <c r="B258" s="49">
        <v>154.46000699999999</v>
      </c>
      <c r="C258" s="49">
        <v>157.08000200000001</v>
      </c>
      <c r="D258" s="49">
        <v>150.259995</v>
      </c>
      <c r="E258" s="49">
        <v>156.25</v>
      </c>
      <c r="F258" s="49">
        <v>153.61436499999999</v>
      </c>
      <c r="G258" s="49">
        <v>62400</v>
      </c>
    </row>
    <row r="259" spans="1:7" x14ac:dyDescent="0.2">
      <c r="A259" s="19" t="s">
        <v>664</v>
      </c>
      <c r="B259" s="49">
        <v>161.199997</v>
      </c>
      <c r="C259" s="49">
        <v>161.38000500000001</v>
      </c>
      <c r="D259" s="49">
        <v>155.03999300000001</v>
      </c>
      <c r="E259" s="49">
        <v>155.5</v>
      </c>
      <c r="F259" s="49">
        <v>152.877014</v>
      </c>
      <c r="G259" s="49">
        <v>69200</v>
      </c>
    </row>
    <row r="260" spans="1:7" x14ac:dyDescent="0.2">
      <c r="A260" s="19" t="s">
        <v>665</v>
      </c>
      <c r="B260" s="49">
        <v>163.16999799999999</v>
      </c>
      <c r="C260" s="49">
        <v>166.259995</v>
      </c>
      <c r="D260" s="49">
        <v>158.88000500000001</v>
      </c>
      <c r="E260" s="49">
        <v>160.25</v>
      </c>
      <c r="F260" s="49">
        <v>157.546875</v>
      </c>
      <c r="G260" s="49">
        <v>35200</v>
      </c>
    </row>
    <row r="261" spans="1:7" x14ac:dyDescent="0.2">
      <c r="A261" s="19" t="s">
        <v>666</v>
      </c>
      <c r="B261" s="49">
        <v>163.270004</v>
      </c>
      <c r="C261" s="49">
        <v>169.13000500000001</v>
      </c>
      <c r="D261" s="49">
        <v>162.5</v>
      </c>
      <c r="E261" s="49">
        <v>163.16999799999999</v>
      </c>
      <c r="F261" s="49">
        <v>160.417664</v>
      </c>
      <c r="G261" s="49">
        <v>39800</v>
      </c>
    </row>
    <row r="262" spans="1:7" x14ac:dyDescent="0.2">
      <c r="A262" s="19" t="s">
        <v>667</v>
      </c>
      <c r="B262" s="49">
        <v>169.429993</v>
      </c>
      <c r="C262" s="49">
        <v>172.220001</v>
      </c>
      <c r="D262" s="49">
        <v>162.449997</v>
      </c>
      <c r="E262" s="49">
        <v>162.61000100000001</v>
      </c>
      <c r="F262" s="49">
        <v>159.86708100000001</v>
      </c>
      <c r="G262" s="49">
        <v>52600</v>
      </c>
    </row>
    <row r="263" spans="1:7" x14ac:dyDescent="0.2">
      <c r="A263" s="19" t="s">
        <v>668</v>
      </c>
      <c r="B263" s="49">
        <v>174.5</v>
      </c>
      <c r="C263" s="49">
        <v>176</v>
      </c>
      <c r="D263" s="49">
        <v>173.61000100000001</v>
      </c>
      <c r="E263" s="49">
        <v>173.61000100000001</v>
      </c>
      <c r="F263" s="49">
        <v>170.681534</v>
      </c>
      <c r="G263" s="49">
        <v>29200</v>
      </c>
    </row>
    <row r="264" spans="1:7" x14ac:dyDescent="0.2">
      <c r="A264" s="19" t="s">
        <v>669</v>
      </c>
      <c r="B264" s="49">
        <v>178.779999</v>
      </c>
      <c r="C264" s="49">
        <v>180.58000200000001</v>
      </c>
      <c r="D264" s="49">
        <v>174.16000399999999</v>
      </c>
      <c r="E264" s="49">
        <v>175.89999399999999</v>
      </c>
      <c r="F264" s="49">
        <v>172.932907</v>
      </c>
      <c r="G264" s="49">
        <v>43800</v>
      </c>
    </row>
    <row r="265" spans="1:7" x14ac:dyDescent="0.2">
      <c r="A265" s="19" t="s">
        <v>670</v>
      </c>
      <c r="B265" s="49">
        <v>171.39999399999999</v>
      </c>
      <c r="C265" s="49">
        <v>179.259995</v>
      </c>
      <c r="D265" s="49">
        <v>171.009995</v>
      </c>
      <c r="E265" s="49">
        <v>177.38000500000001</v>
      </c>
      <c r="F265" s="49">
        <v>174.38795500000001</v>
      </c>
      <c r="G265" s="49">
        <v>47800</v>
      </c>
    </row>
    <row r="266" spans="1:7" x14ac:dyDescent="0.2">
      <c r="A266" s="19" t="s">
        <v>671</v>
      </c>
      <c r="B266" s="49">
        <v>171.009995</v>
      </c>
      <c r="C266" s="49">
        <v>171.759995</v>
      </c>
      <c r="D266" s="49">
        <v>167.75</v>
      </c>
      <c r="E266" s="49">
        <v>170.699997</v>
      </c>
      <c r="F266" s="49">
        <v>167.82058699999999</v>
      </c>
      <c r="G266" s="49">
        <v>57900</v>
      </c>
    </row>
    <row r="267" spans="1:7" x14ac:dyDescent="0.2">
      <c r="A267" s="19" t="s">
        <v>672</v>
      </c>
      <c r="B267" s="49">
        <v>169.19000199999999</v>
      </c>
      <c r="C267" s="49">
        <v>172.58000200000001</v>
      </c>
      <c r="D267" s="49">
        <v>168.91999799999999</v>
      </c>
      <c r="E267" s="49">
        <v>170.36000100000001</v>
      </c>
      <c r="F267" s="49">
        <v>167.240555</v>
      </c>
      <c r="G267" s="49">
        <v>25800</v>
      </c>
    </row>
    <row r="268" spans="1:7" x14ac:dyDescent="0.2">
      <c r="A268" s="19" t="s">
        <v>673</v>
      </c>
      <c r="B268" s="49">
        <v>169.029999</v>
      </c>
      <c r="C268" s="49">
        <v>172.490005</v>
      </c>
      <c r="D268" s="49">
        <v>168.259995</v>
      </c>
      <c r="E268" s="49">
        <v>170.58999600000001</v>
      </c>
      <c r="F268" s="49">
        <v>167.46637000000001</v>
      </c>
      <c r="G268" s="49">
        <v>27000</v>
      </c>
    </row>
    <row r="269" spans="1:7" x14ac:dyDescent="0.2">
      <c r="A269" s="19" t="s">
        <v>674</v>
      </c>
      <c r="B269" s="49">
        <v>172.16000399999999</v>
      </c>
      <c r="C269" s="49">
        <v>172.16000399999999</v>
      </c>
      <c r="D269" s="49">
        <v>165.03999300000001</v>
      </c>
      <c r="E269" s="49">
        <v>167.88000500000001</v>
      </c>
      <c r="F269" s="49">
        <v>164.80600000000001</v>
      </c>
      <c r="G269" s="49">
        <v>50400</v>
      </c>
    </row>
    <row r="270" spans="1:7" x14ac:dyDescent="0.2">
      <c r="A270" s="19" t="s">
        <v>675</v>
      </c>
      <c r="B270" s="49">
        <v>173.39999399999999</v>
      </c>
      <c r="C270" s="49">
        <v>175.070007</v>
      </c>
      <c r="D270" s="49">
        <v>170.13000500000001</v>
      </c>
      <c r="E270" s="49">
        <v>170.60000600000001</v>
      </c>
      <c r="F270" s="49">
        <v>167.47619599999999</v>
      </c>
      <c r="G270" s="49">
        <v>39400</v>
      </c>
    </row>
    <row r="271" spans="1:7" x14ac:dyDescent="0.2">
      <c r="A271" s="19" t="s">
        <v>676</v>
      </c>
      <c r="B271" s="49">
        <v>170.300003</v>
      </c>
      <c r="C271" s="49">
        <v>174.979996</v>
      </c>
      <c r="D271" s="49">
        <v>166.009995</v>
      </c>
      <c r="E271" s="49">
        <v>172.520004</v>
      </c>
      <c r="F271" s="49">
        <v>169.36103800000001</v>
      </c>
      <c r="G271" s="49">
        <v>56600</v>
      </c>
    </row>
    <row r="272" spans="1:7" x14ac:dyDescent="0.2">
      <c r="A272" s="19" t="s">
        <v>677</v>
      </c>
      <c r="B272" s="49">
        <v>165.970001</v>
      </c>
      <c r="C272" s="49">
        <v>174.11999499999999</v>
      </c>
      <c r="D272" s="49">
        <v>165.41000399999999</v>
      </c>
      <c r="E272" s="49">
        <v>171.179993</v>
      </c>
      <c r="F272" s="49">
        <v>168.04556299999999</v>
      </c>
      <c r="G272" s="49">
        <v>62700</v>
      </c>
    </row>
    <row r="273" spans="1:7" x14ac:dyDescent="0.2">
      <c r="A273" s="19" t="s">
        <v>678</v>
      </c>
      <c r="B273" s="49">
        <v>165.729996</v>
      </c>
      <c r="C273" s="49">
        <v>167.970001</v>
      </c>
      <c r="D273" s="49">
        <v>158.800003</v>
      </c>
      <c r="E273" s="49">
        <v>166</v>
      </c>
      <c r="F273" s="49">
        <v>162.96040300000001</v>
      </c>
      <c r="G273" s="49">
        <v>69700</v>
      </c>
    </row>
    <row r="274" spans="1:7" x14ac:dyDescent="0.2">
      <c r="A274" s="19" t="s">
        <v>679</v>
      </c>
      <c r="B274" s="49">
        <v>167.64999399999999</v>
      </c>
      <c r="C274" s="49">
        <v>169.80999800000001</v>
      </c>
      <c r="D274" s="49">
        <v>166.050003</v>
      </c>
      <c r="E274" s="49">
        <v>169.490005</v>
      </c>
      <c r="F274" s="49">
        <v>166.386505</v>
      </c>
      <c r="G274" s="49">
        <v>61300</v>
      </c>
    </row>
    <row r="275" spans="1:7" x14ac:dyDescent="0.2">
      <c r="A275" s="19" t="s">
        <v>680</v>
      </c>
      <c r="B275" s="49">
        <v>173.679993</v>
      </c>
      <c r="C275" s="49">
        <v>175.449997</v>
      </c>
      <c r="D275" s="49">
        <v>168.38999899999999</v>
      </c>
      <c r="E275" s="49">
        <v>169.11000100000001</v>
      </c>
      <c r="F275" s="49">
        <v>166.013474</v>
      </c>
      <c r="G275" s="49">
        <v>42800</v>
      </c>
    </row>
    <row r="276" spans="1:7" x14ac:dyDescent="0.2">
      <c r="A276" s="19" t="s">
        <v>681</v>
      </c>
      <c r="B276" s="49">
        <v>173.11000100000001</v>
      </c>
      <c r="C276" s="49">
        <v>177.44000199999999</v>
      </c>
      <c r="D276" s="49">
        <v>172.61999499999999</v>
      </c>
      <c r="E276" s="49">
        <v>174.46000699999999</v>
      </c>
      <c r="F276" s="49">
        <v>171.265503</v>
      </c>
      <c r="G276" s="49">
        <v>42300</v>
      </c>
    </row>
    <row r="277" spans="1:7" x14ac:dyDescent="0.2">
      <c r="A277" s="19" t="s">
        <v>682</v>
      </c>
      <c r="B277" s="49">
        <v>178.41999799999999</v>
      </c>
      <c r="C277" s="49">
        <v>178.949997</v>
      </c>
      <c r="D277" s="49">
        <v>171.5</v>
      </c>
      <c r="E277" s="49">
        <v>172.570007</v>
      </c>
      <c r="F277" s="49">
        <v>169.41012599999999</v>
      </c>
      <c r="G277" s="49">
        <v>58000</v>
      </c>
    </row>
    <row r="278" spans="1:7" x14ac:dyDescent="0.2">
      <c r="A278" s="19" t="s">
        <v>683</v>
      </c>
      <c r="B278" s="49">
        <v>176.41000399999999</v>
      </c>
      <c r="C278" s="49">
        <v>178.679993</v>
      </c>
      <c r="D278" s="49">
        <v>176.10000600000001</v>
      </c>
      <c r="E278" s="49">
        <v>177.89999399999999</v>
      </c>
      <c r="F278" s="49">
        <v>174.64250200000001</v>
      </c>
      <c r="G278" s="49">
        <v>48300</v>
      </c>
    </row>
    <row r="279" spans="1:7" x14ac:dyDescent="0.2">
      <c r="A279" s="19" t="s">
        <v>684</v>
      </c>
      <c r="B279" s="49">
        <v>176.94000199999999</v>
      </c>
      <c r="C279" s="49">
        <v>181.470001</v>
      </c>
      <c r="D279" s="49">
        <v>176.020004</v>
      </c>
      <c r="E279" s="49">
        <v>177.429993</v>
      </c>
      <c r="F279" s="49">
        <v>174.181107</v>
      </c>
      <c r="G279" s="49">
        <v>37300</v>
      </c>
    </row>
    <row r="280" spans="1:7" x14ac:dyDescent="0.2">
      <c r="A280" s="19" t="s">
        <v>685</v>
      </c>
      <c r="B280" s="49">
        <v>175.179993</v>
      </c>
      <c r="C280" s="49">
        <v>181.979996</v>
      </c>
      <c r="D280" s="49">
        <v>172</v>
      </c>
      <c r="E280" s="49">
        <v>179.949997</v>
      </c>
      <c r="F280" s="49">
        <v>176.654968</v>
      </c>
      <c r="G280" s="49">
        <v>42200</v>
      </c>
    </row>
    <row r="281" spans="1:7" x14ac:dyDescent="0.2">
      <c r="A281" s="19" t="s">
        <v>686</v>
      </c>
      <c r="B281" s="49">
        <v>177.020004</v>
      </c>
      <c r="C281" s="49">
        <v>179.41000399999999</v>
      </c>
      <c r="D281" s="49">
        <v>174.300003</v>
      </c>
      <c r="E281" s="49">
        <v>176.740005</v>
      </c>
      <c r="F281" s="49">
        <v>173.50376900000001</v>
      </c>
      <c r="G281" s="49">
        <v>32600</v>
      </c>
    </row>
    <row r="282" spans="1:7" x14ac:dyDescent="0.2">
      <c r="A282" s="19" t="s">
        <v>687</v>
      </c>
      <c r="B282" s="49">
        <v>180.39999399999999</v>
      </c>
      <c r="C282" s="49">
        <v>183.41999799999999</v>
      </c>
      <c r="D282" s="49">
        <v>174.61000100000001</v>
      </c>
      <c r="E282" s="49">
        <v>175.050003</v>
      </c>
      <c r="F282" s="49">
        <v>171.84472700000001</v>
      </c>
      <c r="G282" s="49">
        <v>73400</v>
      </c>
    </row>
    <row r="283" spans="1:7" x14ac:dyDescent="0.2">
      <c r="A283" s="19" t="s">
        <v>688</v>
      </c>
      <c r="B283" s="49">
        <v>181.449997</v>
      </c>
      <c r="C283" s="49">
        <v>184.46000699999999</v>
      </c>
      <c r="D283" s="49">
        <v>180.529999</v>
      </c>
      <c r="E283" s="49">
        <v>182.509995</v>
      </c>
      <c r="F283" s="49">
        <v>179.16810599999999</v>
      </c>
      <c r="G283" s="49">
        <v>78000</v>
      </c>
    </row>
    <row r="284" spans="1:7" x14ac:dyDescent="0.2">
      <c r="A284" s="19" t="s">
        <v>689</v>
      </c>
      <c r="B284" s="49">
        <v>180.61999499999999</v>
      </c>
      <c r="C284" s="49">
        <v>186.55999800000001</v>
      </c>
      <c r="D284" s="49">
        <v>179.71000699999999</v>
      </c>
      <c r="E284" s="49">
        <v>183.39999399999999</v>
      </c>
      <c r="F284" s="49">
        <v>180.041809</v>
      </c>
      <c r="G284" s="49">
        <v>37700</v>
      </c>
    </row>
    <row r="285" spans="1:7" x14ac:dyDescent="0.2">
      <c r="A285" s="19" t="s">
        <v>690</v>
      </c>
      <c r="B285" s="49">
        <v>182.61000100000001</v>
      </c>
      <c r="C285" s="49">
        <v>184.509995</v>
      </c>
      <c r="D285" s="49">
        <v>180.33000200000001</v>
      </c>
      <c r="E285" s="49">
        <v>181.979996</v>
      </c>
      <c r="F285" s="49">
        <v>178.64778100000001</v>
      </c>
      <c r="G285" s="49">
        <v>38700</v>
      </c>
    </row>
    <row r="286" spans="1:7" x14ac:dyDescent="0.2">
      <c r="A286" s="19" t="s">
        <v>691</v>
      </c>
      <c r="B286" s="49">
        <v>179.03999300000001</v>
      </c>
      <c r="C286" s="49">
        <v>184.929993</v>
      </c>
      <c r="D286" s="49">
        <v>179.009995</v>
      </c>
      <c r="E286" s="49">
        <v>182.61000100000001</v>
      </c>
      <c r="F286" s="49">
        <v>179.26628099999999</v>
      </c>
      <c r="G286" s="49">
        <v>35800</v>
      </c>
    </row>
    <row r="287" spans="1:7" x14ac:dyDescent="0.2">
      <c r="A287" s="19" t="s">
        <v>692</v>
      </c>
      <c r="B287" s="49">
        <v>182.08999600000001</v>
      </c>
      <c r="C287" s="49">
        <v>182.320007</v>
      </c>
      <c r="D287" s="49">
        <v>176.80999800000001</v>
      </c>
      <c r="E287" s="49">
        <v>178.66000399999999</v>
      </c>
      <c r="F287" s="49">
        <v>175.38859600000001</v>
      </c>
      <c r="G287" s="49">
        <v>42500</v>
      </c>
    </row>
    <row r="288" spans="1:7" x14ac:dyDescent="0.2">
      <c r="A288" s="19" t="s">
        <v>693</v>
      </c>
      <c r="B288" s="49">
        <v>184.36999499999999</v>
      </c>
      <c r="C288" s="49">
        <v>185.279999</v>
      </c>
      <c r="D288" s="49">
        <v>182.19000199999999</v>
      </c>
      <c r="E288" s="49">
        <v>183.91999799999999</v>
      </c>
      <c r="F288" s="49">
        <v>180.55229199999999</v>
      </c>
      <c r="G288" s="49">
        <v>27000</v>
      </c>
    </row>
    <row r="289" spans="1:7" x14ac:dyDescent="0.2">
      <c r="A289" s="19" t="s">
        <v>694</v>
      </c>
      <c r="B289" s="49">
        <v>182.449997</v>
      </c>
      <c r="C289" s="49">
        <v>185.58000200000001</v>
      </c>
      <c r="D289" s="49">
        <v>180.449997</v>
      </c>
      <c r="E289" s="49">
        <v>183.979996</v>
      </c>
      <c r="F289" s="49">
        <v>180.61119099999999</v>
      </c>
      <c r="G289" s="49">
        <v>14800</v>
      </c>
    </row>
    <row r="290" spans="1:7" x14ac:dyDescent="0.2">
      <c r="A290" s="19" t="s">
        <v>695</v>
      </c>
      <c r="B290" s="49">
        <v>183.009995</v>
      </c>
      <c r="C290" s="49">
        <v>188.10000600000001</v>
      </c>
      <c r="D290" s="49">
        <v>181</v>
      </c>
      <c r="E290" s="49">
        <v>182.60000600000001</v>
      </c>
      <c r="F290" s="49">
        <v>179.25647000000001</v>
      </c>
      <c r="G290" s="49">
        <v>36300</v>
      </c>
    </row>
    <row r="291" spans="1:7" x14ac:dyDescent="0.2">
      <c r="A291" s="19" t="s">
        <v>696</v>
      </c>
      <c r="B291" s="49">
        <v>187.570007</v>
      </c>
      <c r="C291" s="49">
        <v>190.44000199999999</v>
      </c>
      <c r="D291" s="49">
        <v>181.91999799999999</v>
      </c>
      <c r="E291" s="49">
        <v>182.83999600000001</v>
      </c>
      <c r="F291" s="49">
        <v>179.49205000000001</v>
      </c>
      <c r="G291" s="49">
        <v>128700</v>
      </c>
    </row>
    <row r="292" spans="1:7" x14ac:dyDescent="0.2">
      <c r="A292" s="19" t="s">
        <v>697</v>
      </c>
      <c r="B292" s="49">
        <v>195.60000600000001</v>
      </c>
      <c r="C292" s="49">
        <v>196.11000100000001</v>
      </c>
      <c r="D292" s="49">
        <v>189.020004</v>
      </c>
      <c r="E292" s="49">
        <v>189.020004</v>
      </c>
      <c r="F292" s="49">
        <v>185.55892900000001</v>
      </c>
      <c r="G292" s="49">
        <v>28500</v>
      </c>
    </row>
    <row r="293" spans="1:7" x14ac:dyDescent="0.2">
      <c r="A293" s="19" t="s">
        <v>698</v>
      </c>
      <c r="B293" s="49">
        <v>193.970001</v>
      </c>
      <c r="C293" s="49">
        <v>196.009995</v>
      </c>
      <c r="D293" s="49">
        <v>191.740005</v>
      </c>
      <c r="E293" s="49">
        <v>194.779999</v>
      </c>
      <c r="F293" s="49">
        <v>191.213425</v>
      </c>
      <c r="G293" s="49">
        <v>32500</v>
      </c>
    </row>
    <row r="294" spans="1:7" x14ac:dyDescent="0.2">
      <c r="A294" s="19" t="s">
        <v>699</v>
      </c>
      <c r="B294" s="49">
        <v>192.949997</v>
      </c>
      <c r="C294" s="49">
        <v>197.83999600000001</v>
      </c>
      <c r="D294" s="49">
        <v>192.300003</v>
      </c>
      <c r="E294" s="49">
        <v>194.220001</v>
      </c>
      <c r="F294" s="49">
        <v>190.663681</v>
      </c>
      <c r="G294" s="49">
        <v>24800</v>
      </c>
    </row>
    <row r="295" spans="1:7" x14ac:dyDescent="0.2">
      <c r="A295" s="19" t="s">
        <v>700</v>
      </c>
      <c r="B295" s="49">
        <v>182.66999799999999</v>
      </c>
      <c r="C295" s="49">
        <v>193.199997</v>
      </c>
      <c r="D295" s="49">
        <v>181.11999499999999</v>
      </c>
      <c r="E295" s="49">
        <v>191.66999799999999</v>
      </c>
      <c r="F295" s="49">
        <v>188.16038499999999</v>
      </c>
      <c r="G295" s="49">
        <v>43100</v>
      </c>
    </row>
    <row r="296" spans="1:7" x14ac:dyDescent="0.2">
      <c r="A296" s="19" t="s">
        <v>701</v>
      </c>
      <c r="B296" s="49">
        <v>188.550003</v>
      </c>
      <c r="C296" s="49">
        <v>188.550003</v>
      </c>
      <c r="D296" s="49">
        <v>182.63000500000001</v>
      </c>
      <c r="E296" s="49">
        <v>183.770004</v>
      </c>
      <c r="F296" s="49">
        <v>180.40502900000001</v>
      </c>
      <c r="G296" s="49">
        <v>33000</v>
      </c>
    </row>
    <row r="297" spans="1:7" x14ac:dyDescent="0.2">
      <c r="A297" s="19" t="s">
        <v>702</v>
      </c>
      <c r="B297" s="49">
        <v>193.259995</v>
      </c>
      <c r="C297" s="49">
        <v>194.779999</v>
      </c>
      <c r="D297" s="49">
        <v>189.66000399999999</v>
      </c>
      <c r="E297" s="49">
        <v>189.970001</v>
      </c>
      <c r="F297" s="49">
        <v>186.49148600000001</v>
      </c>
      <c r="G297" s="49">
        <v>24400</v>
      </c>
    </row>
    <row r="298" spans="1:7" x14ac:dyDescent="0.2">
      <c r="A298" s="19" t="s">
        <v>703</v>
      </c>
      <c r="B298" s="49">
        <v>194.66000399999999</v>
      </c>
      <c r="C298" s="49">
        <v>197.550003</v>
      </c>
      <c r="D298" s="49">
        <v>192.740005</v>
      </c>
      <c r="E298" s="49">
        <v>192.94000199999999</v>
      </c>
      <c r="F298" s="49">
        <v>189.407104</v>
      </c>
      <c r="G298" s="49">
        <v>25800</v>
      </c>
    </row>
    <row r="299" spans="1:7" x14ac:dyDescent="0.2">
      <c r="A299" s="19" t="s">
        <v>704</v>
      </c>
      <c r="B299" s="49">
        <v>195.13000500000001</v>
      </c>
      <c r="C299" s="49">
        <v>195.970001</v>
      </c>
      <c r="D299" s="49">
        <v>191.179993</v>
      </c>
      <c r="E299" s="49">
        <v>195.11000100000001</v>
      </c>
      <c r="F299" s="49">
        <v>191.53736900000001</v>
      </c>
      <c r="G299" s="49">
        <v>30900</v>
      </c>
    </row>
    <row r="300" spans="1:7" x14ac:dyDescent="0.2">
      <c r="A300" s="19" t="s">
        <v>705</v>
      </c>
      <c r="B300" s="49">
        <v>192.85000600000001</v>
      </c>
      <c r="C300" s="49">
        <v>200.320007</v>
      </c>
      <c r="D300" s="49">
        <v>192.55999800000001</v>
      </c>
      <c r="E300" s="49">
        <v>195.490005</v>
      </c>
      <c r="F300" s="49">
        <v>191.910416</v>
      </c>
      <c r="G300" s="49">
        <v>34400</v>
      </c>
    </row>
    <row r="301" spans="1:7" x14ac:dyDescent="0.2">
      <c r="A301" s="19" t="s">
        <v>706</v>
      </c>
      <c r="B301" s="49">
        <v>192.429993</v>
      </c>
      <c r="C301" s="49">
        <v>194.009995</v>
      </c>
      <c r="D301" s="49">
        <v>191.25</v>
      </c>
      <c r="E301" s="49">
        <v>193.13999899999999</v>
      </c>
      <c r="F301" s="49">
        <v>189.60343900000001</v>
      </c>
      <c r="G301" s="49">
        <v>22600</v>
      </c>
    </row>
    <row r="302" spans="1:7" x14ac:dyDescent="0.2">
      <c r="A302" s="19" t="s">
        <v>707</v>
      </c>
      <c r="B302" s="49">
        <v>193.89999399999999</v>
      </c>
      <c r="C302" s="49">
        <v>200.990005</v>
      </c>
      <c r="D302" s="49">
        <v>191.729996</v>
      </c>
      <c r="E302" s="49">
        <v>192.05999800000001</v>
      </c>
      <c r="F302" s="49">
        <v>188.54321300000001</v>
      </c>
      <c r="G302" s="49">
        <v>35000</v>
      </c>
    </row>
    <row r="303" spans="1:7" x14ac:dyDescent="0.2">
      <c r="A303" s="19" t="s">
        <v>708</v>
      </c>
      <c r="B303" s="49">
        <v>193.490005</v>
      </c>
      <c r="C303" s="49">
        <v>193.78999300000001</v>
      </c>
      <c r="D303" s="49">
        <v>190.779999</v>
      </c>
      <c r="E303" s="49">
        <v>193.39999399999999</v>
      </c>
      <c r="F303" s="49">
        <v>189.858734</v>
      </c>
      <c r="G303" s="49">
        <v>22400</v>
      </c>
    </row>
    <row r="304" spans="1:7" x14ac:dyDescent="0.2">
      <c r="A304" s="19" t="s">
        <v>709</v>
      </c>
      <c r="B304" s="49">
        <v>193</v>
      </c>
      <c r="C304" s="49">
        <v>194.85000600000001</v>
      </c>
      <c r="D304" s="49">
        <v>188.009995</v>
      </c>
      <c r="E304" s="49">
        <v>193.64999399999999</v>
      </c>
      <c r="F304" s="49">
        <v>190.10412600000001</v>
      </c>
      <c r="G304" s="49">
        <v>99000</v>
      </c>
    </row>
    <row r="305" spans="1:7" x14ac:dyDescent="0.2">
      <c r="A305" s="19" t="s">
        <v>710</v>
      </c>
      <c r="B305" s="49">
        <v>198</v>
      </c>
      <c r="C305" s="49">
        <v>198.36000100000001</v>
      </c>
      <c r="D305" s="49">
        <v>193.279999</v>
      </c>
      <c r="E305" s="49">
        <v>193.66999799999999</v>
      </c>
      <c r="F305" s="49">
        <v>190.123749</v>
      </c>
      <c r="G305" s="49">
        <v>40700</v>
      </c>
    </row>
    <row r="306" spans="1:7" x14ac:dyDescent="0.2">
      <c r="A306" s="19" t="s">
        <v>711</v>
      </c>
      <c r="B306" s="49">
        <v>193.820007</v>
      </c>
      <c r="C306" s="49">
        <v>199.779999</v>
      </c>
      <c r="D306" s="49">
        <v>193.229996</v>
      </c>
      <c r="E306" s="49">
        <v>198.69000199999999</v>
      </c>
      <c r="F306" s="49">
        <v>195.05183400000001</v>
      </c>
      <c r="G306" s="49">
        <v>15700</v>
      </c>
    </row>
    <row r="307" spans="1:7" x14ac:dyDescent="0.2">
      <c r="A307" s="19" t="s">
        <v>712</v>
      </c>
      <c r="B307" s="49">
        <v>188.550003</v>
      </c>
      <c r="C307" s="49">
        <v>195.21000699999999</v>
      </c>
      <c r="D307" s="49">
        <v>188.28999300000001</v>
      </c>
      <c r="E307" s="49">
        <v>193.14999399999999</v>
      </c>
      <c r="F307" s="49">
        <v>189.613281</v>
      </c>
      <c r="G307" s="49">
        <v>42000</v>
      </c>
    </row>
    <row r="308" spans="1:7" x14ac:dyDescent="0.2">
      <c r="A308" s="19" t="s">
        <v>713</v>
      </c>
      <c r="B308" s="49">
        <v>192.429993</v>
      </c>
      <c r="C308" s="49">
        <v>195.03999300000001</v>
      </c>
      <c r="D308" s="49">
        <v>185.61999499999999</v>
      </c>
      <c r="E308" s="49">
        <v>188.11999499999999</v>
      </c>
      <c r="F308" s="49">
        <v>184.67536899999999</v>
      </c>
      <c r="G308" s="49">
        <v>40100</v>
      </c>
    </row>
    <row r="309" spans="1:7" x14ac:dyDescent="0.2">
      <c r="A309" s="19" t="s">
        <v>714</v>
      </c>
      <c r="B309" s="49">
        <v>186.929993</v>
      </c>
      <c r="C309" s="49">
        <v>195.41000399999999</v>
      </c>
      <c r="D309" s="49">
        <v>185.16999799999999</v>
      </c>
      <c r="E309" s="49">
        <v>192.88999899999999</v>
      </c>
      <c r="F309" s="49">
        <v>189.35803200000001</v>
      </c>
      <c r="G309" s="49">
        <v>47200</v>
      </c>
    </row>
    <row r="310" spans="1:7" x14ac:dyDescent="0.2">
      <c r="A310" s="19" t="s">
        <v>715</v>
      </c>
      <c r="B310" s="49">
        <v>173.300003</v>
      </c>
      <c r="C310" s="49">
        <v>194.470001</v>
      </c>
      <c r="D310" s="49">
        <v>173.240005</v>
      </c>
      <c r="E310" s="49">
        <v>188.63000500000001</v>
      </c>
      <c r="F310" s="49">
        <v>185.17605599999999</v>
      </c>
      <c r="G310" s="49">
        <v>78600</v>
      </c>
    </row>
    <row r="311" spans="1:7" x14ac:dyDescent="0.2">
      <c r="A311" s="19" t="s">
        <v>716</v>
      </c>
      <c r="B311" s="49">
        <v>174.25</v>
      </c>
      <c r="C311" s="49">
        <v>174.91999799999999</v>
      </c>
      <c r="D311" s="49">
        <v>171.520004</v>
      </c>
      <c r="E311" s="49">
        <v>172.970001</v>
      </c>
      <c r="F311" s="49">
        <v>169.80278000000001</v>
      </c>
      <c r="G311" s="49">
        <v>57300</v>
      </c>
    </row>
    <row r="312" spans="1:7" x14ac:dyDescent="0.2">
      <c r="A312" s="19" t="s">
        <v>717</v>
      </c>
      <c r="B312" s="49">
        <v>172.14999399999999</v>
      </c>
      <c r="C312" s="49">
        <v>173.83999600000001</v>
      </c>
      <c r="D312" s="49">
        <v>171.25</v>
      </c>
      <c r="E312" s="49">
        <v>172.38000500000001</v>
      </c>
      <c r="F312" s="49">
        <v>169.22358700000001</v>
      </c>
      <c r="G312" s="49">
        <v>33800</v>
      </c>
    </row>
    <row r="313" spans="1:7" x14ac:dyDescent="0.2">
      <c r="A313" s="19" t="s">
        <v>718</v>
      </c>
      <c r="B313" s="49">
        <v>176.46000699999999</v>
      </c>
      <c r="C313" s="49">
        <v>178.470001</v>
      </c>
      <c r="D313" s="49">
        <v>170.009995</v>
      </c>
      <c r="E313" s="49">
        <v>173.14999399999999</v>
      </c>
      <c r="F313" s="49">
        <v>169.979477</v>
      </c>
      <c r="G313" s="49">
        <v>37100</v>
      </c>
    </row>
    <row r="314" spans="1:7" x14ac:dyDescent="0.2">
      <c r="A314" s="19" t="s">
        <v>719</v>
      </c>
      <c r="B314" s="49">
        <v>176.5</v>
      </c>
      <c r="C314" s="49">
        <v>178.729996</v>
      </c>
      <c r="D314" s="49">
        <v>175</v>
      </c>
      <c r="E314" s="49">
        <v>175.46000699999999</v>
      </c>
      <c r="F314" s="49">
        <v>172.24717699999999</v>
      </c>
      <c r="G314" s="49">
        <v>26400</v>
      </c>
    </row>
    <row r="315" spans="1:7" x14ac:dyDescent="0.2">
      <c r="A315" s="19" t="s">
        <v>720</v>
      </c>
      <c r="B315" s="49">
        <v>176.5</v>
      </c>
      <c r="C315" s="49">
        <v>180.179993</v>
      </c>
      <c r="D315" s="49">
        <v>176.279999</v>
      </c>
      <c r="E315" s="49">
        <v>176.779999</v>
      </c>
      <c r="F315" s="49">
        <v>173.54302999999999</v>
      </c>
      <c r="G315" s="49">
        <v>26900</v>
      </c>
    </row>
    <row r="316" spans="1:7" x14ac:dyDescent="0.2">
      <c r="A316" s="19" t="s">
        <v>721</v>
      </c>
      <c r="B316" s="49">
        <v>183.479996</v>
      </c>
      <c r="C316" s="49">
        <v>184.38999899999999</v>
      </c>
      <c r="D316" s="49">
        <v>175.009995</v>
      </c>
      <c r="E316" s="49">
        <v>176.61000100000001</v>
      </c>
      <c r="F316" s="49">
        <v>173.376114</v>
      </c>
      <c r="G316" s="49">
        <v>44500</v>
      </c>
    </row>
    <row r="317" spans="1:7" x14ac:dyDescent="0.2">
      <c r="A317" s="19" t="s">
        <v>722</v>
      </c>
      <c r="B317" s="49">
        <v>180.699997</v>
      </c>
      <c r="C317" s="49">
        <v>186.220001</v>
      </c>
      <c r="D317" s="49">
        <v>180.490005</v>
      </c>
      <c r="E317" s="49">
        <v>184.36000100000001</v>
      </c>
      <c r="F317" s="49">
        <v>180.98419200000001</v>
      </c>
      <c r="G317" s="49">
        <v>52900</v>
      </c>
    </row>
    <row r="318" spans="1:7" x14ac:dyDescent="0.2">
      <c r="A318" s="19" t="s">
        <v>723</v>
      </c>
      <c r="B318" s="49">
        <v>181.63000500000001</v>
      </c>
      <c r="C318" s="49">
        <v>185.58999600000001</v>
      </c>
      <c r="D318" s="49">
        <v>179.71000699999999</v>
      </c>
      <c r="E318" s="49">
        <v>180.320007</v>
      </c>
      <c r="F318" s="49">
        <v>177.01817299999999</v>
      </c>
      <c r="G318" s="49">
        <v>46300</v>
      </c>
    </row>
    <row r="319" spans="1:7" x14ac:dyDescent="0.2">
      <c r="A319" s="19" t="s">
        <v>724</v>
      </c>
      <c r="B319" s="49">
        <v>185.550003</v>
      </c>
      <c r="C319" s="49">
        <v>188.679993</v>
      </c>
      <c r="D319" s="49">
        <v>182.10000600000001</v>
      </c>
      <c r="E319" s="49">
        <v>182.759995</v>
      </c>
      <c r="F319" s="49">
        <v>179.413498</v>
      </c>
      <c r="G319" s="49">
        <v>43100</v>
      </c>
    </row>
    <row r="320" spans="1:7" x14ac:dyDescent="0.2">
      <c r="A320" s="19" t="s">
        <v>725</v>
      </c>
      <c r="B320" s="49">
        <v>185.33000200000001</v>
      </c>
      <c r="C320" s="49">
        <v>189.179993</v>
      </c>
      <c r="D320" s="49">
        <v>185</v>
      </c>
      <c r="E320" s="49">
        <v>188.949997</v>
      </c>
      <c r="F320" s="49">
        <v>185.49018899999999</v>
      </c>
      <c r="G320" s="49">
        <v>37900</v>
      </c>
    </row>
    <row r="321" spans="1:7" x14ac:dyDescent="0.2">
      <c r="A321" s="19" t="s">
        <v>726</v>
      </c>
      <c r="B321" s="49">
        <v>176</v>
      </c>
      <c r="C321" s="49">
        <v>189.029999</v>
      </c>
      <c r="D321" s="49">
        <v>176</v>
      </c>
      <c r="E321" s="49">
        <v>185.60000600000001</v>
      </c>
      <c r="F321" s="49">
        <v>182.20152300000001</v>
      </c>
      <c r="G321" s="49">
        <v>86700</v>
      </c>
    </row>
    <row r="322" spans="1:7" x14ac:dyDescent="0.2">
      <c r="A322" s="19" t="s">
        <v>727</v>
      </c>
      <c r="B322" s="49">
        <v>201</v>
      </c>
      <c r="C322" s="49">
        <v>204</v>
      </c>
      <c r="D322" s="49">
        <v>175</v>
      </c>
      <c r="E322" s="49">
        <v>176.36000100000001</v>
      </c>
      <c r="F322" s="49">
        <v>173.130707</v>
      </c>
      <c r="G322" s="49">
        <v>149200</v>
      </c>
    </row>
    <row r="323" spans="1:7" x14ac:dyDescent="0.2">
      <c r="A323" s="19" t="s">
        <v>728</v>
      </c>
      <c r="B323" s="49">
        <v>207.75</v>
      </c>
      <c r="C323" s="49">
        <v>208.94000199999999</v>
      </c>
      <c r="D323" s="49">
        <v>202</v>
      </c>
      <c r="E323" s="49">
        <v>207.41999799999999</v>
      </c>
      <c r="F323" s="49">
        <v>203.621994</v>
      </c>
      <c r="G323" s="49">
        <v>59500</v>
      </c>
    </row>
    <row r="324" spans="1:7" x14ac:dyDescent="0.2">
      <c r="A324" s="19" t="s">
        <v>729</v>
      </c>
      <c r="B324" s="49">
        <v>210.28999300000001</v>
      </c>
      <c r="C324" s="49">
        <v>213.36000100000001</v>
      </c>
      <c r="D324" s="49">
        <v>208.85000600000001</v>
      </c>
      <c r="E324" s="49">
        <v>209.970001</v>
      </c>
      <c r="F324" s="49">
        <v>206.125336</v>
      </c>
      <c r="G324" s="49">
        <v>38700</v>
      </c>
    </row>
    <row r="325" spans="1:7" x14ac:dyDescent="0.2">
      <c r="A325" s="19" t="s">
        <v>730</v>
      </c>
      <c r="B325" s="49">
        <v>215</v>
      </c>
      <c r="C325" s="49">
        <v>215.020004</v>
      </c>
      <c r="D325" s="49">
        <v>210.38000500000001</v>
      </c>
      <c r="E325" s="49">
        <v>211.21000699999999</v>
      </c>
      <c r="F325" s="49">
        <v>207.34260599999999</v>
      </c>
      <c r="G325" s="49">
        <v>57700</v>
      </c>
    </row>
    <row r="326" spans="1:7" x14ac:dyDescent="0.2">
      <c r="A326" s="19" t="s">
        <v>731</v>
      </c>
      <c r="B326" s="49">
        <v>215</v>
      </c>
      <c r="C326" s="49">
        <v>217.13000500000001</v>
      </c>
      <c r="D326" s="49">
        <v>212.11000100000001</v>
      </c>
      <c r="E326" s="49">
        <v>213.070007</v>
      </c>
      <c r="F326" s="49">
        <v>209.16851800000001</v>
      </c>
      <c r="G326" s="49">
        <v>34900</v>
      </c>
    </row>
    <row r="327" spans="1:7" x14ac:dyDescent="0.2">
      <c r="A327" s="19" t="s">
        <v>732</v>
      </c>
      <c r="B327" s="49">
        <v>208.78999300000001</v>
      </c>
      <c r="C327" s="49">
        <v>216.470001</v>
      </c>
      <c r="D327" s="49">
        <v>208.16999799999999</v>
      </c>
      <c r="E327" s="49">
        <v>214.729996</v>
      </c>
      <c r="F327" s="49">
        <v>210.79809599999999</v>
      </c>
      <c r="G327" s="49">
        <v>68800</v>
      </c>
    </row>
    <row r="328" spans="1:7" x14ac:dyDescent="0.2">
      <c r="A328" s="19" t="s">
        <v>733</v>
      </c>
      <c r="B328" s="49">
        <v>209.270004</v>
      </c>
      <c r="C328" s="49">
        <v>211.179993</v>
      </c>
      <c r="D328" s="49">
        <v>208.03999300000001</v>
      </c>
      <c r="E328" s="49">
        <v>208.03999300000001</v>
      </c>
      <c r="F328" s="49">
        <v>203.98519899999999</v>
      </c>
      <c r="G328" s="49">
        <v>60900</v>
      </c>
    </row>
    <row r="329" spans="1:7" x14ac:dyDescent="0.2">
      <c r="A329" s="19" t="s">
        <v>734</v>
      </c>
      <c r="B329" s="49">
        <v>212.949997</v>
      </c>
      <c r="C329" s="49">
        <v>213.14999399999999</v>
      </c>
      <c r="D329" s="49">
        <v>208.11000100000001</v>
      </c>
      <c r="E329" s="49">
        <v>208.550003</v>
      </c>
      <c r="F329" s="49">
        <v>204.485275</v>
      </c>
      <c r="G329" s="49">
        <v>64000</v>
      </c>
    </row>
    <row r="330" spans="1:7" x14ac:dyDescent="0.2">
      <c r="A330" s="19" t="s">
        <v>735</v>
      </c>
      <c r="B330" s="49">
        <v>214.75</v>
      </c>
      <c r="C330" s="49">
        <v>214.75</v>
      </c>
      <c r="D330" s="49">
        <v>210.88000500000001</v>
      </c>
      <c r="E330" s="49">
        <v>212.55999800000001</v>
      </c>
      <c r="F330" s="49">
        <v>208.41709900000001</v>
      </c>
      <c r="G330" s="49">
        <v>35600</v>
      </c>
    </row>
    <row r="331" spans="1:7" x14ac:dyDescent="0.2">
      <c r="A331" s="19" t="s">
        <v>736</v>
      </c>
      <c r="B331" s="49">
        <v>212</v>
      </c>
      <c r="C331" s="49">
        <v>213.720001</v>
      </c>
      <c r="D331" s="49">
        <v>210.550003</v>
      </c>
      <c r="E331" s="49">
        <v>212.63000500000001</v>
      </c>
      <c r="F331" s="49">
        <v>208.48573300000001</v>
      </c>
      <c r="G331" s="49">
        <v>38200</v>
      </c>
    </row>
    <row r="332" spans="1:7" x14ac:dyDescent="0.2">
      <c r="A332" s="19" t="s">
        <v>737</v>
      </c>
      <c r="B332" s="49">
        <v>214.66000399999999</v>
      </c>
      <c r="C332" s="49">
        <v>214.66000399999999</v>
      </c>
      <c r="D332" s="49">
        <v>210.58999600000001</v>
      </c>
      <c r="E332" s="49">
        <v>211.199997</v>
      </c>
      <c r="F332" s="49">
        <v>207.08364900000001</v>
      </c>
      <c r="G332" s="49">
        <v>27900</v>
      </c>
    </row>
    <row r="333" spans="1:7" x14ac:dyDescent="0.2">
      <c r="A333" s="19" t="s">
        <v>738</v>
      </c>
      <c r="B333" s="49">
        <v>211.550003</v>
      </c>
      <c r="C333" s="49">
        <v>214.38999899999999</v>
      </c>
      <c r="D333" s="49">
        <v>210.729996</v>
      </c>
      <c r="E333" s="49">
        <v>214.38999899999999</v>
      </c>
      <c r="F333" s="49">
        <v>210.211411</v>
      </c>
      <c r="G333" s="49">
        <v>30300</v>
      </c>
    </row>
    <row r="334" spans="1:7" x14ac:dyDescent="0.2">
      <c r="A334" s="19" t="s">
        <v>739</v>
      </c>
      <c r="B334" s="49">
        <v>213.13999899999999</v>
      </c>
      <c r="C334" s="49">
        <v>215.009995</v>
      </c>
      <c r="D334" s="49">
        <v>211.71000699999999</v>
      </c>
      <c r="E334" s="49">
        <v>212.550003</v>
      </c>
      <c r="F334" s="49">
        <v>208.40730300000001</v>
      </c>
      <c r="G334" s="49">
        <v>52100</v>
      </c>
    </row>
    <row r="335" spans="1:7" x14ac:dyDescent="0.2">
      <c r="A335" s="19" t="s">
        <v>740</v>
      </c>
      <c r="B335" s="49">
        <v>213.570007</v>
      </c>
      <c r="C335" s="49">
        <v>213.729996</v>
      </c>
      <c r="D335" s="49">
        <v>211.41999799999999</v>
      </c>
      <c r="E335" s="49">
        <v>212</v>
      </c>
      <c r="F335" s="49">
        <v>207.86799600000001</v>
      </c>
      <c r="G335" s="49">
        <v>44300</v>
      </c>
    </row>
    <row r="336" spans="1:7" x14ac:dyDescent="0.2">
      <c r="A336" s="19" t="s">
        <v>741</v>
      </c>
      <c r="B336" s="49">
        <v>212.63000500000001</v>
      </c>
      <c r="C336" s="49">
        <v>213.300003</v>
      </c>
      <c r="D336" s="49">
        <v>210.070007</v>
      </c>
      <c r="E336" s="49">
        <v>212.570007</v>
      </c>
      <c r="F336" s="49">
        <v>208.42692600000001</v>
      </c>
      <c r="G336" s="49">
        <v>24700</v>
      </c>
    </row>
    <row r="337" spans="1:7" x14ac:dyDescent="0.2">
      <c r="A337" s="19" t="s">
        <v>742</v>
      </c>
      <c r="B337" s="49">
        <v>215.820007</v>
      </c>
      <c r="C337" s="49">
        <v>216</v>
      </c>
      <c r="D337" s="49">
        <v>211.009995</v>
      </c>
      <c r="E337" s="49">
        <v>211.63000500000001</v>
      </c>
      <c r="F337" s="49">
        <v>207.50524899999999</v>
      </c>
      <c r="G337" s="49">
        <v>34500</v>
      </c>
    </row>
    <row r="338" spans="1:7" x14ac:dyDescent="0.2">
      <c r="A338" s="19" t="s">
        <v>743</v>
      </c>
      <c r="B338" s="49">
        <v>215</v>
      </c>
      <c r="C338" s="49">
        <v>218.779999</v>
      </c>
      <c r="D338" s="49">
        <v>214.28999300000001</v>
      </c>
      <c r="E338" s="49">
        <v>214.820007</v>
      </c>
      <c r="F338" s="49">
        <v>210.63305700000001</v>
      </c>
      <c r="G338" s="49">
        <v>40700</v>
      </c>
    </row>
    <row r="339" spans="1:7" x14ac:dyDescent="0.2">
      <c r="A339" s="19" t="s">
        <v>744</v>
      </c>
      <c r="B339" s="49">
        <v>213.529999</v>
      </c>
      <c r="C339" s="49">
        <v>215.970001</v>
      </c>
      <c r="D339" s="49">
        <v>212.30999800000001</v>
      </c>
      <c r="E339" s="49">
        <v>215.820007</v>
      </c>
      <c r="F339" s="49">
        <v>211.61357100000001</v>
      </c>
      <c r="G339" s="49">
        <v>36000</v>
      </c>
    </row>
    <row r="340" spans="1:7" x14ac:dyDescent="0.2">
      <c r="A340" s="19" t="s">
        <v>745</v>
      </c>
      <c r="B340" s="49">
        <v>210.88000500000001</v>
      </c>
      <c r="C340" s="49">
        <v>215.929993</v>
      </c>
      <c r="D340" s="49">
        <v>210.88000500000001</v>
      </c>
      <c r="E340" s="49">
        <v>214.30999800000001</v>
      </c>
      <c r="F340" s="49">
        <v>210.13299599999999</v>
      </c>
      <c r="G340" s="49">
        <v>40600</v>
      </c>
    </row>
    <row r="341" spans="1:7" x14ac:dyDescent="0.2">
      <c r="A341" s="19" t="s">
        <v>746</v>
      </c>
      <c r="B341" s="49">
        <v>218.070007</v>
      </c>
      <c r="C341" s="49">
        <v>219.949997</v>
      </c>
      <c r="D341" s="49">
        <v>208</v>
      </c>
      <c r="E341" s="49">
        <v>210.86999499999999</v>
      </c>
      <c r="F341" s="49">
        <v>206.76005599999999</v>
      </c>
      <c r="G341" s="49">
        <v>81300</v>
      </c>
    </row>
    <row r="342" spans="1:7" x14ac:dyDescent="0.2">
      <c r="A342" s="19" t="s">
        <v>747</v>
      </c>
      <c r="B342" s="49">
        <v>206.75</v>
      </c>
      <c r="C342" s="49">
        <v>220.929993</v>
      </c>
      <c r="D342" s="49">
        <v>205.33000200000001</v>
      </c>
      <c r="E342" s="49">
        <v>217.46000699999999</v>
      </c>
      <c r="F342" s="49">
        <v>213.221588</v>
      </c>
      <c r="G342" s="49">
        <v>128800</v>
      </c>
    </row>
    <row r="343" spans="1:7" x14ac:dyDescent="0.2">
      <c r="A343" s="19" t="s">
        <v>748</v>
      </c>
      <c r="B343" s="49">
        <v>199.63000500000001</v>
      </c>
      <c r="C343" s="49">
        <v>207.33000200000001</v>
      </c>
      <c r="D343" s="49">
        <v>197.91000399999999</v>
      </c>
      <c r="E343" s="49">
        <v>206.69000199999999</v>
      </c>
      <c r="F343" s="49">
        <v>202.66154499999999</v>
      </c>
      <c r="G343" s="49">
        <v>66100</v>
      </c>
    </row>
    <row r="344" spans="1:7" x14ac:dyDescent="0.2">
      <c r="A344" s="19" t="s">
        <v>749</v>
      </c>
      <c r="B344" s="49">
        <v>195.05999800000001</v>
      </c>
      <c r="C344" s="49">
        <v>199.05999800000001</v>
      </c>
      <c r="D344" s="49">
        <v>195.05999800000001</v>
      </c>
      <c r="E344" s="49">
        <v>198.83000200000001</v>
      </c>
      <c r="F344" s="49">
        <v>194.95472699999999</v>
      </c>
      <c r="G344" s="49">
        <v>46800</v>
      </c>
    </row>
    <row r="345" spans="1:7" x14ac:dyDescent="0.2">
      <c r="A345" s="19" t="s">
        <v>750</v>
      </c>
      <c r="B345" s="49">
        <v>190.08000200000001</v>
      </c>
      <c r="C345" s="49">
        <v>195.14999399999999</v>
      </c>
      <c r="D345" s="49">
        <v>188.529999</v>
      </c>
      <c r="E345" s="49">
        <v>195.14999399999999</v>
      </c>
      <c r="F345" s="49">
        <v>191.34641999999999</v>
      </c>
      <c r="G345" s="49">
        <v>36300</v>
      </c>
    </row>
    <row r="346" spans="1:7" x14ac:dyDescent="0.2">
      <c r="A346" s="19" t="s">
        <v>751</v>
      </c>
      <c r="B346" s="49">
        <v>192.80999800000001</v>
      </c>
      <c r="C346" s="49">
        <v>193.33999600000001</v>
      </c>
      <c r="D346" s="49">
        <v>190.58000200000001</v>
      </c>
      <c r="E346" s="49">
        <v>191</v>
      </c>
      <c r="F346" s="49">
        <v>187.277298</v>
      </c>
      <c r="G346" s="49">
        <v>43900</v>
      </c>
    </row>
    <row r="347" spans="1:7" x14ac:dyDescent="0.2">
      <c r="A347" s="19" t="s">
        <v>752</v>
      </c>
      <c r="B347" s="49">
        <v>195.64999399999999</v>
      </c>
      <c r="C347" s="49">
        <v>199.86999499999999</v>
      </c>
      <c r="D347" s="49">
        <v>192.91000399999999</v>
      </c>
      <c r="E347" s="49">
        <v>193.38000500000001</v>
      </c>
      <c r="F347" s="49">
        <v>189.61094700000001</v>
      </c>
      <c r="G347" s="49">
        <v>131600</v>
      </c>
    </row>
    <row r="348" spans="1:7" x14ac:dyDescent="0.2">
      <c r="A348" s="19" t="s">
        <v>753</v>
      </c>
      <c r="B348" s="49">
        <v>192.16000399999999</v>
      </c>
      <c r="C348" s="49">
        <v>195.729996</v>
      </c>
      <c r="D348" s="49">
        <v>189.86000100000001</v>
      </c>
      <c r="E348" s="49">
        <v>193.699997</v>
      </c>
      <c r="F348" s="49">
        <v>189.924713</v>
      </c>
      <c r="G348" s="49">
        <v>47100</v>
      </c>
    </row>
    <row r="349" spans="1:7" x14ac:dyDescent="0.2">
      <c r="A349" s="19" t="s">
        <v>754</v>
      </c>
      <c r="B349" s="49">
        <v>190.11999499999999</v>
      </c>
      <c r="C349" s="49">
        <v>194.729996</v>
      </c>
      <c r="D349" s="49">
        <v>189.28999300000001</v>
      </c>
      <c r="E349" s="49">
        <v>192.38999899999999</v>
      </c>
      <c r="F349" s="49">
        <v>188.640244</v>
      </c>
      <c r="G349" s="49">
        <v>64900</v>
      </c>
    </row>
    <row r="350" spans="1:7" x14ac:dyDescent="0.2">
      <c r="A350" s="19" t="s">
        <v>755</v>
      </c>
      <c r="B350" s="49">
        <v>189.89999399999999</v>
      </c>
      <c r="C350" s="49">
        <v>194.429993</v>
      </c>
      <c r="D350" s="49">
        <v>187.740005</v>
      </c>
      <c r="E350" s="49">
        <v>189.13000500000001</v>
      </c>
      <c r="F350" s="49">
        <v>185.443771</v>
      </c>
      <c r="G350" s="49">
        <v>95100</v>
      </c>
    </row>
    <row r="351" spans="1:7" x14ac:dyDescent="0.2">
      <c r="A351" s="19" t="s">
        <v>756</v>
      </c>
      <c r="B351" s="49">
        <v>172.88000500000001</v>
      </c>
      <c r="C351" s="49">
        <v>186.63000500000001</v>
      </c>
      <c r="D351" s="49">
        <v>172.88000500000001</v>
      </c>
      <c r="E351" s="49">
        <v>185.30999800000001</v>
      </c>
      <c r="F351" s="49">
        <v>181.69824199999999</v>
      </c>
      <c r="G351" s="49">
        <v>77800</v>
      </c>
    </row>
    <row r="352" spans="1:7" x14ac:dyDescent="0.2">
      <c r="A352" s="19" t="s">
        <v>757</v>
      </c>
      <c r="B352" s="49">
        <v>171.14999399999999</v>
      </c>
      <c r="C352" s="49">
        <v>173.779999</v>
      </c>
      <c r="D352" s="49">
        <v>170.86999499999999</v>
      </c>
      <c r="E352" s="49">
        <v>173.229996</v>
      </c>
      <c r="F352" s="49">
        <v>169.853668</v>
      </c>
      <c r="G352" s="49">
        <v>31400</v>
      </c>
    </row>
    <row r="353" spans="1:7" x14ac:dyDescent="0.2">
      <c r="A353" s="19" t="s">
        <v>758</v>
      </c>
      <c r="B353" s="49">
        <v>171.28999300000001</v>
      </c>
      <c r="C353" s="49">
        <v>171.779999</v>
      </c>
      <c r="D353" s="49">
        <v>165.740005</v>
      </c>
      <c r="E353" s="49">
        <v>170.429993</v>
      </c>
      <c r="F353" s="49">
        <v>167.10823099999999</v>
      </c>
      <c r="G353" s="49">
        <v>50600</v>
      </c>
    </row>
    <row r="354" spans="1:7" x14ac:dyDescent="0.2">
      <c r="A354" s="19" t="s">
        <v>759</v>
      </c>
      <c r="B354" s="49">
        <v>168.35000600000001</v>
      </c>
      <c r="C354" s="49">
        <v>169.80999800000001</v>
      </c>
      <c r="D354" s="49">
        <v>164.39999399999999</v>
      </c>
      <c r="E354" s="49">
        <v>169.270004</v>
      </c>
      <c r="F354" s="49">
        <v>165.97082499999999</v>
      </c>
      <c r="G354" s="49">
        <v>33800</v>
      </c>
    </row>
    <row r="355" spans="1:7" x14ac:dyDescent="0.2">
      <c r="A355" s="19" t="s">
        <v>760</v>
      </c>
      <c r="B355" s="49">
        <v>171.14999399999999</v>
      </c>
      <c r="C355" s="49">
        <v>174.08999600000001</v>
      </c>
      <c r="D355" s="49">
        <v>163.63000500000001</v>
      </c>
      <c r="E355" s="49">
        <v>166.35000600000001</v>
      </c>
      <c r="F355" s="49">
        <v>163.107742</v>
      </c>
      <c r="G355" s="49">
        <v>127800</v>
      </c>
    </row>
    <row r="356" spans="1:7" x14ac:dyDescent="0.2">
      <c r="A356" s="19" t="s">
        <v>761</v>
      </c>
      <c r="B356" s="49">
        <v>164.720001</v>
      </c>
      <c r="C356" s="49">
        <v>173.10000600000001</v>
      </c>
      <c r="D356" s="49">
        <v>164.720001</v>
      </c>
      <c r="E356" s="49">
        <v>171.179993</v>
      </c>
      <c r="F356" s="49">
        <v>167.843628</v>
      </c>
      <c r="G356" s="49">
        <v>43200</v>
      </c>
    </row>
    <row r="357" spans="1:7" x14ac:dyDescent="0.2">
      <c r="A357" s="19" t="s">
        <v>762</v>
      </c>
      <c r="B357" s="49">
        <v>165.39999399999999</v>
      </c>
      <c r="C357" s="49">
        <v>165.66999799999999</v>
      </c>
      <c r="D357" s="49">
        <v>163.53999300000001</v>
      </c>
      <c r="E357" s="49">
        <v>165</v>
      </c>
      <c r="F357" s="49">
        <v>161.78407300000001</v>
      </c>
      <c r="G357" s="49">
        <v>28200</v>
      </c>
    </row>
    <row r="358" spans="1:7" x14ac:dyDescent="0.2">
      <c r="A358" s="19" t="s">
        <v>763</v>
      </c>
      <c r="B358" s="49">
        <v>165.279999</v>
      </c>
      <c r="C358" s="49">
        <v>165.529999</v>
      </c>
      <c r="D358" s="49">
        <v>162.83000200000001</v>
      </c>
      <c r="E358" s="49">
        <v>164.60000600000001</v>
      </c>
      <c r="F358" s="49">
        <v>161.391876</v>
      </c>
      <c r="G358" s="49">
        <v>39900</v>
      </c>
    </row>
    <row r="359" spans="1:7" x14ac:dyDescent="0.2">
      <c r="A359" s="19" t="s">
        <v>764</v>
      </c>
      <c r="B359" s="49">
        <v>162.699997</v>
      </c>
      <c r="C359" s="49">
        <v>167.10000600000001</v>
      </c>
      <c r="D359" s="49">
        <v>161.300003</v>
      </c>
      <c r="E359" s="49">
        <v>164.30999800000001</v>
      </c>
      <c r="F359" s="49">
        <v>161.107529</v>
      </c>
      <c r="G359" s="49">
        <v>39200</v>
      </c>
    </row>
    <row r="360" spans="1:7" x14ac:dyDescent="0.2">
      <c r="A360" s="19" t="s">
        <v>765</v>
      </c>
      <c r="B360" s="49">
        <v>160.63999899999999</v>
      </c>
      <c r="C360" s="49">
        <v>163.5</v>
      </c>
      <c r="D360" s="49">
        <v>160.63999899999999</v>
      </c>
      <c r="E360" s="49">
        <v>163.050003</v>
      </c>
      <c r="F360" s="49">
        <v>159.87207000000001</v>
      </c>
      <c r="G360" s="49">
        <v>32600</v>
      </c>
    </row>
    <row r="361" spans="1:7" x14ac:dyDescent="0.2">
      <c r="A361" s="19" t="s">
        <v>766</v>
      </c>
      <c r="B361" s="49">
        <v>160.479996</v>
      </c>
      <c r="C361" s="49">
        <v>163.16000399999999</v>
      </c>
      <c r="D361" s="49">
        <v>160.050003</v>
      </c>
      <c r="E361" s="49">
        <v>162</v>
      </c>
      <c r="F361" s="49">
        <v>158.84255999999999</v>
      </c>
      <c r="G361" s="49">
        <v>29800</v>
      </c>
    </row>
    <row r="362" spans="1:7" x14ac:dyDescent="0.2">
      <c r="A362" s="19" t="s">
        <v>767</v>
      </c>
      <c r="B362" s="49">
        <v>166.5</v>
      </c>
      <c r="C362" s="49">
        <v>167.679993</v>
      </c>
      <c r="D362" s="49">
        <v>160.11999499999999</v>
      </c>
      <c r="E362" s="49">
        <v>160.78999300000001</v>
      </c>
      <c r="F362" s="49">
        <v>157.65614299999999</v>
      </c>
      <c r="G362" s="49">
        <v>39800</v>
      </c>
    </row>
    <row r="363" spans="1:7" x14ac:dyDescent="0.2">
      <c r="A363" s="19" t="s">
        <v>768</v>
      </c>
      <c r="B363" s="49">
        <v>159.11000100000001</v>
      </c>
      <c r="C363" s="49">
        <v>168</v>
      </c>
      <c r="D363" s="49">
        <v>158.63999899999999</v>
      </c>
      <c r="E363" s="49">
        <v>165.270004</v>
      </c>
      <c r="F363" s="49">
        <v>162.04878199999999</v>
      </c>
      <c r="G363" s="49">
        <v>45500</v>
      </c>
    </row>
    <row r="364" spans="1:7" x14ac:dyDescent="0.2">
      <c r="A364" s="19" t="s">
        <v>769</v>
      </c>
      <c r="B364" s="49">
        <v>162.520004</v>
      </c>
      <c r="C364" s="49">
        <v>162.91999799999999</v>
      </c>
      <c r="D364" s="49">
        <v>156.16000399999999</v>
      </c>
      <c r="E364" s="49">
        <v>157.35000600000001</v>
      </c>
      <c r="F364" s="49">
        <v>154.283188</v>
      </c>
      <c r="G364" s="49">
        <v>32800</v>
      </c>
    </row>
    <row r="365" spans="1:7" x14ac:dyDescent="0.2">
      <c r="A365" s="19" t="s">
        <v>770</v>
      </c>
      <c r="B365" s="49">
        <v>159</v>
      </c>
      <c r="C365" s="49">
        <v>165.259995</v>
      </c>
      <c r="D365" s="49">
        <v>158.470001</v>
      </c>
      <c r="E365" s="49">
        <v>163.199997</v>
      </c>
      <c r="F365" s="49">
        <v>160.01913500000001</v>
      </c>
      <c r="G365" s="49">
        <v>43500</v>
      </c>
    </row>
    <row r="366" spans="1:7" x14ac:dyDescent="0.2">
      <c r="A366" s="19" t="s">
        <v>771</v>
      </c>
      <c r="B366" s="49">
        <v>154.39999399999999</v>
      </c>
      <c r="C366" s="49">
        <v>159.30999800000001</v>
      </c>
      <c r="D366" s="49">
        <v>153.38000500000001</v>
      </c>
      <c r="E366" s="49">
        <v>159.30999800000001</v>
      </c>
      <c r="F366" s="49">
        <v>156.204971</v>
      </c>
      <c r="G366" s="49">
        <v>26700</v>
      </c>
    </row>
    <row r="367" spans="1:7" x14ac:dyDescent="0.2">
      <c r="A367" s="19" t="s">
        <v>772</v>
      </c>
      <c r="B367" s="49">
        <v>152.5</v>
      </c>
      <c r="C367" s="49">
        <v>155.179993</v>
      </c>
      <c r="D367" s="49">
        <v>152.029999</v>
      </c>
      <c r="E367" s="49">
        <v>154.13999899999999</v>
      </c>
      <c r="F367" s="49">
        <v>151.135773</v>
      </c>
      <c r="G367" s="49">
        <v>75000</v>
      </c>
    </row>
    <row r="368" spans="1:7" x14ac:dyDescent="0.2">
      <c r="A368" s="19" t="s">
        <v>773</v>
      </c>
      <c r="B368" s="49">
        <v>155.979996</v>
      </c>
      <c r="C368" s="49">
        <v>158.929993</v>
      </c>
      <c r="D368" s="49">
        <v>152.490005</v>
      </c>
      <c r="E368" s="49">
        <v>154.229996</v>
      </c>
      <c r="F368" s="49">
        <v>151.223984</v>
      </c>
      <c r="G368" s="49">
        <v>46400</v>
      </c>
    </row>
    <row r="369" spans="1:7" x14ac:dyDescent="0.2">
      <c r="A369" s="19" t="s">
        <v>774</v>
      </c>
      <c r="B369" s="49">
        <v>155.10000600000001</v>
      </c>
      <c r="C369" s="49">
        <v>157.55999800000001</v>
      </c>
      <c r="D369" s="49">
        <v>151.679993</v>
      </c>
      <c r="E369" s="49">
        <v>157.55999800000001</v>
      </c>
      <c r="F369" s="49">
        <v>154.48909</v>
      </c>
      <c r="G369" s="49">
        <v>59600</v>
      </c>
    </row>
    <row r="370" spans="1:7" x14ac:dyDescent="0.2">
      <c r="A370" s="19" t="s">
        <v>775</v>
      </c>
      <c r="B370" s="49">
        <v>162.60000600000001</v>
      </c>
      <c r="C370" s="49">
        <v>162.990005</v>
      </c>
      <c r="D370" s="49">
        <v>152.19000199999999</v>
      </c>
      <c r="E370" s="49">
        <v>155.83000200000001</v>
      </c>
      <c r="F370" s="49">
        <v>152.79283100000001</v>
      </c>
      <c r="G370" s="49">
        <v>44100</v>
      </c>
    </row>
    <row r="371" spans="1:7" x14ac:dyDescent="0.2">
      <c r="A371" s="19" t="s">
        <v>776</v>
      </c>
      <c r="B371" s="49">
        <v>163.179993</v>
      </c>
      <c r="C371" s="49">
        <v>163.179993</v>
      </c>
      <c r="D371" s="49">
        <v>158.80999800000001</v>
      </c>
      <c r="E371" s="49">
        <v>161.800003</v>
      </c>
      <c r="F371" s="49">
        <v>158.64645400000001</v>
      </c>
      <c r="G371" s="49">
        <v>41100</v>
      </c>
    </row>
    <row r="372" spans="1:7" x14ac:dyDescent="0.2">
      <c r="A372" s="19" t="s">
        <v>777</v>
      </c>
      <c r="B372" s="49">
        <v>160.800003</v>
      </c>
      <c r="C372" s="49">
        <v>162</v>
      </c>
      <c r="D372" s="49">
        <v>156.78999300000001</v>
      </c>
      <c r="E372" s="49">
        <v>160.550003</v>
      </c>
      <c r="F372" s="49">
        <v>157.42082199999999</v>
      </c>
      <c r="G372" s="49">
        <v>44300</v>
      </c>
    </row>
    <row r="373" spans="1:7" x14ac:dyDescent="0.2">
      <c r="A373" s="19" t="s">
        <v>778</v>
      </c>
      <c r="B373" s="49">
        <v>144.5</v>
      </c>
      <c r="C373" s="49">
        <v>155.990005</v>
      </c>
      <c r="D373" s="49">
        <v>126.30999799999999</v>
      </c>
      <c r="E373" s="49">
        <v>155.550003</v>
      </c>
      <c r="F373" s="49">
        <v>152.51826500000001</v>
      </c>
      <c r="G373" s="49">
        <v>118700</v>
      </c>
    </row>
    <row r="374" spans="1:7" x14ac:dyDescent="0.2">
      <c r="A374" s="19" t="s">
        <v>779</v>
      </c>
      <c r="B374" s="49">
        <v>156.41999799999999</v>
      </c>
      <c r="C374" s="49">
        <v>156.929993</v>
      </c>
      <c r="D374" s="49">
        <v>152.470001</v>
      </c>
      <c r="E374" s="49">
        <v>154.14999399999999</v>
      </c>
      <c r="F374" s="49">
        <v>151.145554</v>
      </c>
      <c r="G374" s="49">
        <v>42800</v>
      </c>
    </row>
    <row r="375" spans="1:7" x14ac:dyDescent="0.2">
      <c r="A375" s="19" t="s">
        <v>780</v>
      </c>
      <c r="B375" s="49">
        <v>160.699997</v>
      </c>
      <c r="C375" s="49">
        <v>160.699997</v>
      </c>
      <c r="D375" s="49">
        <v>155.96000699999999</v>
      </c>
      <c r="E375" s="49">
        <v>158.61999499999999</v>
      </c>
      <c r="F375" s="49">
        <v>155.52839700000001</v>
      </c>
      <c r="G375" s="49">
        <v>43100</v>
      </c>
    </row>
    <row r="376" spans="1:7" x14ac:dyDescent="0.2">
      <c r="A376" s="19" t="s">
        <v>781</v>
      </c>
      <c r="B376" s="49">
        <v>164.35000600000001</v>
      </c>
      <c r="C376" s="49">
        <v>164.759995</v>
      </c>
      <c r="D376" s="49">
        <v>160.66999799999999</v>
      </c>
      <c r="E376" s="49">
        <v>161.25</v>
      </c>
      <c r="F376" s="49">
        <v>158.107178</v>
      </c>
      <c r="G376" s="49">
        <v>34600</v>
      </c>
    </row>
    <row r="377" spans="1:7" x14ac:dyDescent="0.2">
      <c r="A377" s="19" t="s">
        <v>782</v>
      </c>
      <c r="B377" s="49">
        <v>166.16999799999999</v>
      </c>
      <c r="C377" s="49">
        <v>166.16999799999999</v>
      </c>
      <c r="D377" s="49">
        <v>163.220001</v>
      </c>
      <c r="E377" s="49">
        <v>164.699997</v>
      </c>
      <c r="F377" s="49">
        <v>161.48996</v>
      </c>
      <c r="G377" s="49">
        <v>43800</v>
      </c>
    </row>
    <row r="378" spans="1:7" x14ac:dyDescent="0.2">
      <c r="A378" s="19" t="s">
        <v>783</v>
      </c>
      <c r="B378" s="49">
        <v>161.53999300000001</v>
      </c>
      <c r="C378" s="49">
        <v>166.320007</v>
      </c>
      <c r="D378" s="49">
        <v>161.53999300000001</v>
      </c>
      <c r="E378" s="49">
        <v>166.320007</v>
      </c>
      <c r="F378" s="49">
        <v>163.07836900000001</v>
      </c>
      <c r="G378" s="49">
        <v>18900</v>
      </c>
    </row>
    <row r="379" spans="1:7" x14ac:dyDescent="0.2">
      <c r="A379" s="19" t="s">
        <v>784</v>
      </c>
      <c r="B379" s="49">
        <v>160.220001</v>
      </c>
      <c r="C379" s="49">
        <v>163.28999300000001</v>
      </c>
      <c r="D379" s="49">
        <v>160.220001</v>
      </c>
      <c r="E379" s="49">
        <v>162.85000600000001</v>
      </c>
      <c r="F379" s="49">
        <v>159.67598000000001</v>
      </c>
      <c r="G379" s="49">
        <v>35200</v>
      </c>
    </row>
    <row r="380" spans="1:7" x14ac:dyDescent="0.2">
      <c r="A380" s="19" t="s">
        <v>785</v>
      </c>
      <c r="B380" s="49">
        <v>161.30999800000001</v>
      </c>
      <c r="C380" s="49">
        <v>162.94000199999999</v>
      </c>
      <c r="D380" s="49">
        <v>160.509995</v>
      </c>
      <c r="E380" s="49">
        <v>160.570007</v>
      </c>
      <c r="F380" s="49">
        <v>157.44042999999999</v>
      </c>
      <c r="G380" s="49">
        <v>33400</v>
      </c>
    </row>
    <row r="381" spans="1:7" x14ac:dyDescent="0.2">
      <c r="A381" s="19" t="s">
        <v>786</v>
      </c>
      <c r="B381" s="49">
        <v>160.259995</v>
      </c>
      <c r="C381" s="49">
        <v>162.63000500000001</v>
      </c>
      <c r="D381" s="49">
        <v>160.259995</v>
      </c>
      <c r="E381" s="49">
        <v>160.86000100000001</v>
      </c>
      <c r="F381" s="49">
        <v>157.724762</v>
      </c>
      <c r="G381" s="49">
        <v>31100</v>
      </c>
    </row>
    <row r="382" spans="1:7" x14ac:dyDescent="0.2">
      <c r="A382" s="19" t="s">
        <v>787</v>
      </c>
      <c r="B382" s="49">
        <v>162.449997</v>
      </c>
      <c r="C382" s="49">
        <v>164.199997</v>
      </c>
      <c r="D382" s="49">
        <v>161.070007</v>
      </c>
      <c r="E382" s="49">
        <v>162.259995</v>
      </c>
      <c r="F382" s="49">
        <v>159.097488</v>
      </c>
      <c r="G382" s="49">
        <v>32700</v>
      </c>
    </row>
    <row r="383" spans="1:7" x14ac:dyDescent="0.2">
      <c r="A383" s="19" t="s">
        <v>788</v>
      </c>
      <c r="B383" s="49">
        <v>164.550003</v>
      </c>
      <c r="C383" s="49">
        <v>166.970001</v>
      </c>
      <c r="D383" s="49">
        <v>161.39999399999999</v>
      </c>
      <c r="E383" s="49">
        <v>162.520004</v>
      </c>
      <c r="F383" s="49">
        <v>159.35240200000001</v>
      </c>
      <c r="G383" s="49">
        <v>46100</v>
      </c>
    </row>
    <row r="384" spans="1:7" x14ac:dyDescent="0.2">
      <c r="A384" s="19" t="s">
        <v>789</v>
      </c>
      <c r="B384" s="49">
        <v>162</v>
      </c>
      <c r="C384" s="49">
        <v>167.520004</v>
      </c>
      <c r="D384" s="49">
        <v>160.320007</v>
      </c>
      <c r="E384" s="49">
        <v>163.279999</v>
      </c>
      <c r="F384" s="49">
        <v>160.09759500000001</v>
      </c>
      <c r="G384" s="49">
        <v>25700</v>
      </c>
    </row>
    <row r="385" spans="1:7" x14ac:dyDescent="0.2">
      <c r="A385" s="19" t="s">
        <v>790</v>
      </c>
      <c r="B385" s="49">
        <v>167.220001</v>
      </c>
      <c r="C385" s="49">
        <v>170</v>
      </c>
      <c r="D385" s="49">
        <v>160.44000199999999</v>
      </c>
      <c r="E385" s="49">
        <v>162.11000100000001</v>
      </c>
      <c r="F385" s="49">
        <v>158.950424</v>
      </c>
      <c r="G385" s="49">
        <v>44500</v>
      </c>
    </row>
    <row r="386" spans="1:7" x14ac:dyDescent="0.2">
      <c r="A386" s="19" t="s">
        <v>791</v>
      </c>
      <c r="B386" s="49">
        <v>170</v>
      </c>
      <c r="C386" s="49">
        <v>174.10000600000001</v>
      </c>
      <c r="D386" s="49">
        <v>165.05999800000001</v>
      </c>
      <c r="E386" s="49">
        <v>165.770004</v>
      </c>
      <c r="F386" s="49">
        <v>162.539063</v>
      </c>
      <c r="G386" s="49">
        <v>57000</v>
      </c>
    </row>
    <row r="387" spans="1:7" x14ac:dyDescent="0.2">
      <c r="A387" s="19" t="s">
        <v>792</v>
      </c>
      <c r="B387" s="49">
        <v>160.25</v>
      </c>
      <c r="C387" s="49">
        <v>166.770004</v>
      </c>
      <c r="D387" s="49">
        <v>157.61999499999999</v>
      </c>
      <c r="E387" s="49">
        <v>165</v>
      </c>
      <c r="F387" s="49">
        <v>161.78407300000001</v>
      </c>
      <c r="G387" s="49">
        <v>85100</v>
      </c>
    </row>
    <row r="388" spans="1:7" x14ac:dyDescent="0.2">
      <c r="A388" s="19" t="s">
        <v>793</v>
      </c>
      <c r="B388" s="49">
        <v>163.070007</v>
      </c>
      <c r="C388" s="49">
        <v>163.070007</v>
      </c>
      <c r="D388" s="49">
        <v>156.020004</v>
      </c>
      <c r="E388" s="49">
        <v>160.240005</v>
      </c>
      <c r="F388" s="49">
        <v>157.11685199999999</v>
      </c>
      <c r="G388" s="49">
        <v>41500</v>
      </c>
    </row>
    <row r="389" spans="1:7" x14ac:dyDescent="0.2">
      <c r="A389" s="19" t="s">
        <v>794</v>
      </c>
      <c r="B389" s="49">
        <v>158.270004</v>
      </c>
      <c r="C389" s="49">
        <v>162.63999899999999</v>
      </c>
      <c r="D389" s="49">
        <v>157.770004</v>
      </c>
      <c r="E389" s="49">
        <v>162</v>
      </c>
      <c r="F389" s="49">
        <v>158.84255999999999</v>
      </c>
      <c r="G389" s="49">
        <v>48800</v>
      </c>
    </row>
    <row r="390" spans="1:7" x14ac:dyDescent="0.2">
      <c r="A390" s="19" t="s">
        <v>795</v>
      </c>
      <c r="B390" s="49">
        <v>153.41000399999999</v>
      </c>
      <c r="C390" s="49">
        <v>160.39999399999999</v>
      </c>
      <c r="D390" s="49">
        <v>153.41000399999999</v>
      </c>
      <c r="E390" s="49">
        <v>159.479996</v>
      </c>
      <c r="F390" s="49">
        <v>156.37164300000001</v>
      </c>
      <c r="G390" s="49">
        <v>32600</v>
      </c>
    </row>
    <row r="391" spans="1:7" x14ac:dyDescent="0.2">
      <c r="A391" s="19" t="s">
        <v>796</v>
      </c>
      <c r="B391" s="49">
        <v>157.179993</v>
      </c>
      <c r="C391" s="49">
        <v>158.800003</v>
      </c>
      <c r="D391" s="49">
        <v>153.08000200000001</v>
      </c>
      <c r="E391" s="49">
        <v>155</v>
      </c>
      <c r="F391" s="49">
        <v>151.97895800000001</v>
      </c>
      <c r="G391" s="49">
        <v>51300</v>
      </c>
    </row>
    <row r="392" spans="1:7" x14ac:dyDescent="0.2">
      <c r="A392" s="19" t="s">
        <v>797</v>
      </c>
      <c r="B392" s="49">
        <v>161</v>
      </c>
      <c r="C392" s="49">
        <v>161</v>
      </c>
      <c r="D392" s="49">
        <v>155.009995</v>
      </c>
      <c r="E392" s="49">
        <v>156.91000399999999</v>
      </c>
      <c r="F392" s="49">
        <v>153.60664399999999</v>
      </c>
      <c r="G392" s="49">
        <v>51400</v>
      </c>
    </row>
    <row r="393" spans="1:7" x14ac:dyDescent="0.2">
      <c r="A393" s="19" t="s">
        <v>798</v>
      </c>
      <c r="B393" s="49">
        <v>151.020004</v>
      </c>
      <c r="C393" s="49">
        <v>157.53999300000001</v>
      </c>
      <c r="D393" s="49">
        <v>149.66000399999999</v>
      </c>
      <c r="E393" s="49">
        <v>157.509995</v>
      </c>
      <c r="F393" s="49">
        <v>154.19395399999999</v>
      </c>
      <c r="G393" s="49">
        <v>58300</v>
      </c>
    </row>
    <row r="394" spans="1:7" x14ac:dyDescent="0.2">
      <c r="A394" s="19" t="s">
        <v>799</v>
      </c>
      <c r="B394" s="49">
        <v>147.970001</v>
      </c>
      <c r="C394" s="49">
        <v>153</v>
      </c>
      <c r="D394" s="49">
        <v>147.91999799999999</v>
      </c>
      <c r="E394" s="49">
        <v>151.61999499999999</v>
      </c>
      <c r="F394" s="49">
        <v>148.42797899999999</v>
      </c>
      <c r="G394" s="49">
        <v>42300</v>
      </c>
    </row>
    <row r="395" spans="1:7" x14ac:dyDescent="0.2">
      <c r="A395" s="19" t="s">
        <v>800</v>
      </c>
      <c r="B395" s="49">
        <v>152.21000699999999</v>
      </c>
      <c r="C395" s="49">
        <v>153.699997</v>
      </c>
      <c r="D395" s="49">
        <v>146.570007</v>
      </c>
      <c r="E395" s="49">
        <v>147.94000199999999</v>
      </c>
      <c r="F395" s="49">
        <v>144.82547</v>
      </c>
      <c r="G395" s="49">
        <v>59600</v>
      </c>
    </row>
    <row r="396" spans="1:7" x14ac:dyDescent="0.2">
      <c r="A396" s="19" t="s">
        <v>801</v>
      </c>
      <c r="B396" s="49">
        <v>150.71000699999999</v>
      </c>
      <c r="C396" s="49">
        <v>153.44000199999999</v>
      </c>
      <c r="D396" s="49">
        <v>150</v>
      </c>
      <c r="E396" s="49">
        <v>152.78999300000001</v>
      </c>
      <c r="F396" s="49">
        <v>149.57334900000001</v>
      </c>
      <c r="G396" s="49">
        <v>33900</v>
      </c>
    </row>
    <row r="397" spans="1:7" x14ac:dyDescent="0.2">
      <c r="A397" s="19" t="s">
        <v>802</v>
      </c>
      <c r="B397" s="49">
        <v>155.25</v>
      </c>
      <c r="C397" s="49">
        <v>156.78999300000001</v>
      </c>
      <c r="D397" s="49">
        <v>152</v>
      </c>
      <c r="E397" s="49">
        <v>152.61999499999999</v>
      </c>
      <c r="F397" s="49">
        <v>149.40696700000001</v>
      </c>
      <c r="G397" s="49">
        <v>105200</v>
      </c>
    </row>
    <row r="398" spans="1:7" x14ac:dyDescent="0.2">
      <c r="A398" s="19" t="s">
        <v>803</v>
      </c>
      <c r="B398" s="49">
        <v>163.949997</v>
      </c>
      <c r="C398" s="49">
        <v>164.08999600000001</v>
      </c>
      <c r="D398" s="49">
        <v>151.699997</v>
      </c>
      <c r="E398" s="49">
        <v>155</v>
      </c>
      <c r="F398" s="49">
        <v>151.73684700000001</v>
      </c>
      <c r="G398" s="49">
        <v>112300</v>
      </c>
    </row>
    <row r="399" spans="1:7" x14ac:dyDescent="0.2">
      <c r="A399" s="19" t="s">
        <v>804</v>
      </c>
      <c r="B399" s="49">
        <v>154.35000600000001</v>
      </c>
      <c r="C399" s="49">
        <v>162.929993</v>
      </c>
      <c r="D399" s="49">
        <v>149.729996</v>
      </c>
      <c r="E399" s="49">
        <v>162.199997</v>
      </c>
      <c r="F399" s="49">
        <v>158.785248</v>
      </c>
      <c r="G399" s="49">
        <v>100900</v>
      </c>
    </row>
    <row r="400" spans="1:7" x14ac:dyDescent="0.2">
      <c r="A400" s="19" t="s">
        <v>805</v>
      </c>
      <c r="B400" s="49">
        <v>173</v>
      </c>
      <c r="C400" s="49">
        <v>173.720001</v>
      </c>
      <c r="D400" s="49">
        <v>148.05999800000001</v>
      </c>
      <c r="E400" s="49">
        <v>154.35000600000001</v>
      </c>
      <c r="F400" s="49">
        <v>151.10054</v>
      </c>
      <c r="G400" s="49">
        <v>136500</v>
      </c>
    </row>
    <row r="401" spans="1:7" x14ac:dyDescent="0.2">
      <c r="A401" s="19" t="s">
        <v>806</v>
      </c>
      <c r="B401" s="49">
        <v>172</v>
      </c>
      <c r="C401" s="49">
        <v>175.5</v>
      </c>
      <c r="D401" s="49">
        <v>171.05999800000001</v>
      </c>
      <c r="E401" s="49">
        <v>172.05999800000001</v>
      </c>
      <c r="F401" s="49">
        <v>168.43768299999999</v>
      </c>
      <c r="G401" s="49">
        <v>61200</v>
      </c>
    </row>
    <row r="402" spans="1:7" x14ac:dyDescent="0.2">
      <c r="A402" s="19" t="s">
        <v>807</v>
      </c>
      <c r="B402" s="49">
        <v>168.949997</v>
      </c>
      <c r="C402" s="49">
        <v>171.990005</v>
      </c>
      <c r="D402" s="49">
        <v>167</v>
      </c>
      <c r="E402" s="49">
        <v>170.91999799999999</v>
      </c>
      <c r="F402" s="49">
        <v>167.32165499999999</v>
      </c>
      <c r="G402" s="49">
        <v>47100</v>
      </c>
    </row>
    <row r="403" spans="1:7" x14ac:dyDescent="0.2">
      <c r="A403" s="19" t="s">
        <v>808</v>
      </c>
      <c r="B403" s="49">
        <v>159.16000399999999</v>
      </c>
      <c r="C403" s="49">
        <v>170.35000600000001</v>
      </c>
      <c r="D403" s="49">
        <v>159.16000399999999</v>
      </c>
      <c r="E403" s="49">
        <v>168.429993</v>
      </c>
      <c r="F403" s="49">
        <v>164.88407900000001</v>
      </c>
      <c r="G403" s="49">
        <v>63300</v>
      </c>
    </row>
    <row r="404" spans="1:7" x14ac:dyDescent="0.2">
      <c r="A404" s="19" t="s">
        <v>809</v>
      </c>
      <c r="B404" s="49">
        <v>155.19000199999999</v>
      </c>
      <c r="C404" s="49">
        <v>165.33000200000001</v>
      </c>
      <c r="D404" s="49">
        <v>154.41999799999999</v>
      </c>
      <c r="E404" s="49">
        <v>164.35000600000001</v>
      </c>
      <c r="F404" s="49">
        <v>160.88999899999999</v>
      </c>
      <c r="G404" s="49">
        <v>53000</v>
      </c>
    </row>
    <row r="405" spans="1:7" x14ac:dyDescent="0.2">
      <c r="A405" s="19" t="s">
        <v>810</v>
      </c>
      <c r="B405" s="49">
        <v>153.39999399999999</v>
      </c>
      <c r="C405" s="49">
        <v>155.46000699999999</v>
      </c>
      <c r="D405" s="49">
        <v>153.16999799999999</v>
      </c>
      <c r="E405" s="49">
        <v>154.08000200000001</v>
      </c>
      <c r="F405" s="49">
        <v>150.83618200000001</v>
      </c>
      <c r="G405" s="49">
        <v>24400</v>
      </c>
    </row>
    <row r="406" spans="1:7" x14ac:dyDescent="0.2">
      <c r="A406" s="19" t="s">
        <v>811</v>
      </c>
      <c r="B406" s="49">
        <v>152</v>
      </c>
      <c r="C406" s="49">
        <v>155.509995</v>
      </c>
      <c r="D406" s="49">
        <v>151.88000500000001</v>
      </c>
      <c r="E406" s="49">
        <v>153.470001</v>
      </c>
      <c r="F406" s="49">
        <v>150.239059</v>
      </c>
      <c r="G406" s="49">
        <v>28000</v>
      </c>
    </row>
    <row r="407" spans="1:7" x14ac:dyDescent="0.2">
      <c r="A407" s="19" t="s">
        <v>812</v>
      </c>
      <c r="B407" s="49">
        <v>153.740005</v>
      </c>
      <c r="C407" s="49">
        <v>155.449997</v>
      </c>
      <c r="D407" s="49">
        <v>150.60000600000001</v>
      </c>
      <c r="E407" s="49">
        <v>152.94000199999999</v>
      </c>
      <c r="F407" s="49">
        <v>149.72022999999999</v>
      </c>
      <c r="G407" s="49">
        <v>36300</v>
      </c>
    </row>
    <row r="408" spans="1:7" x14ac:dyDescent="0.2">
      <c r="A408" s="19" t="s">
        <v>813</v>
      </c>
      <c r="B408" s="49">
        <v>155.279999</v>
      </c>
      <c r="C408" s="49">
        <v>155.75</v>
      </c>
      <c r="D408" s="49">
        <v>152.28999300000001</v>
      </c>
      <c r="E408" s="49">
        <v>154.740005</v>
      </c>
      <c r="F408" s="49">
        <v>151.482315</v>
      </c>
      <c r="G408" s="49">
        <v>36600</v>
      </c>
    </row>
    <row r="409" spans="1:7" x14ac:dyDescent="0.2">
      <c r="A409" s="19" t="s">
        <v>814</v>
      </c>
      <c r="B409" s="49">
        <v>155.05999800000001</v>
      </c>
      <c r="C409" s="49">
        <v>156.69000199999999</v>
      </c>
      <c r="D409" s="49">
        <v>151.58000200000001</v>
      </c>
      <c r="E409" s="49">
        <v>153.33000200000001</v>
      </c>
      <c r="F409" s="49">
        <v>150.10199</v>
      </c>
      <c r="G409" s="49">
        <v>44100</v>
      </c>
    </row>
    <row r="410" spans="1:7" x14ac:dyDescent="0.2">
      <c r="A410" s="19" t="s">
        <v>815</v>
      </c>
      <c r="B410" s="49">
        <v>151.929993</v>
      </c>
      <c r="C410" s="49">
        <v>155.63999899999999</v>
      </c>
      <c r="D410" s="49">
        <v>151.11000100000001</v>
      </c>
      <c r="E410" s="49">
        <v>155.41000399999999</v>
      </c>
      <c r="F410" s="49">
        <v>152.138214</v>
      </c>
      <c r="G410" s="49">
        <v>42700</v>
      </c>
    </row>
    <row r="411" spans="1:7" x14ac:dyDescent="0.2">
      <c r="A411" s="19" t="s">
        <v>816</v>
      </c>
      <c r="B411" s="49">
        <v>152.759995</v>
      </c>
      <c r="C411" s="49">
        <v>152.759995</v>
      </c>
      <c r="D411" s="49">
        <v>149.94000199999999</v>
      </c>
      <c r="E411" s="49">
        <v>151.070007</v>
      </c>
      <c r="F411" s="49">
        <v>147.88957199999999</v>
      </c>
      <c r="G411" s="49">
        <v>36000</v>
      </c>
    </row>
    <row r="412" spans="1:7" x14ac:dyDescent="0.2">
      <c r="A412" s="19" t="s">
        <v>817</v>
      </c>
      <c r="B412" s="49">
        <v>148.89999399999999</v>
      </c>
      <c r="C412" s="49">
        <v>153.03999300000001</v>
      </c>
      <c r="D412" s="49">
        <v>146.949997</v>
      </c>
      <c r="E412" s="49">
        <v>149.63000500000001</v>
      </c>
      <c r="F412" s="49">
        <v>146.47988900000001</v>
      </c>
      <c r="G412" s="49">
        <v>49500</v>
      </c>
    </row>
    <row r="413" spans="1:7" x14ac:dyDescent="0.2">
      <c r="A413" s="19" t="s">
        <v>818</v>
      </c>
      <c r="B413" s="49">
        <v>145.63000500000001</v>
      </c>
      <c r="C413" s="49">
        <v>149.39999399999999</v>
      </c>
      <c r="D413" s="49">
        <v>145.63000500000001</v>
      </c>
      <c r="E413" s="49">
        <v>148.979996</v>
      </c>
      <c r="F413" s="49">
        <v>145.84356700000001</v>
      </c>
      <c r="G413" s="49">
        <v>55000</v>
      </c>
    </row>
    <row r="414" spans="1:7" x14ac:dyDescent="0.2">
      <c r="A414" s="19" t="s">
        <v>819</v>
      </c>
      <c r="B414" s="49">
        <v>144.41999799999999</v>
      </c>
      <c r="C414" s="49">
        <v>146.550003</v>
      </c>
      <c r="D414" s="49">
        <v>143.13000500000001</v>
      </c>
      <c r="E414" s="49">
        <v>145.529999</v>
      </c>
      <c r="F414" s="49">
        <v>142.466171</v>
      </c>
      <c r="G414" s="49">
        <v>31500</v>
      </c>
    </row>
    <row r="415" spans="1:7" x14ac:dyDescent="0.2">
      <c r="A415" s="19" t="s">
        <v>820</v>
      </c>
      <c r="B415" s="49">
        <v>143.779999</v>
      </c>
      <c r="C415" s="49">
        <v>145.979996</v>
      </c>
      <c r="D415" s="49">
        <v>143.28999300000001</v>
      </c>
      <c r="E415" s="49">
        <v>143.320007</v>
      </c>
      <c r="F415" s="49">
        <v>140.30273399999999</v>
      </c>
      <c r="G415" s="49">
        <v>32100</v>
      </c>
    </row>
    <row r="416" spans="1:7" x14ac:dyDescent="0.2">
      <c r="A416" s="19" t="s">
        <v>821</v>
      </c>
      <c r="B416" s="49">
        <v>146</v>
      </c>
      <c r="C416" s="49">
        <v>146</v>
      </c>
      <c r="D416" s="49">
        <v>143</v>
      </c>
      <c r="E416" s="49">
        <v>144.25</v>
      </c>
      <c r="F416" s="49">
        <v>141.21315000000001</v>
      </c>
      <c r="G416" s="49">
        <v>46900</v>
      </c>
    </row>
    <row r="417" spans="1:7" x14ac:dyDescent="0.2">
      <c r="A417" s="19" t="s">
        <v>822</v>
      </c>
      <c r="B417" s="49">
        <v>141.08000200000001</v>
      </c>
      <c r="C417" s="49">
        <v>145.929993</v>
      </c>
      <c r="D417" s="49">
        <v>139.259995</v>
      </c>
      <c r="E417" s="49">
        <v>144.490005</v>
      </c>
      <c r="F417" s="49">
        <v>141.44809000000001</v>
      </c>
      <c r="G417" s="49">
        <v>68900</v>
      </c>
    </row>
    <row r="418" spans="1:7" x14ac:dyDescent="0.2">
      <c r="A418" s="19" t="s">
        <v>823</v>
      </c>
      <c r="B418" s="49">
        <v>133.979996</v>
      </c>
      <c r="C418" s="49">
        <v>137.990005</v>
      </c>
      <c r="D418" s="49">
        <v>133.529999</v>
      </c>
      <c r="E418" s="49">
        <v>137.21000699999999</v>
      </c>
      <c r="F418" s="49">
        <v>134.321335</v>
      </c>
      <c r="G418" s="49">
        <v>48500</v>
      </c>
    </row>
    <row r="419" spans="1:7" x14ac:dyDescent="0.2">
      <c r="A419" s="19" t="s">
        <v>824</v>
      </c>
      <c r="B419" s="49">
        <v>130.479996</v>
      </c>
      <c r="C419" s="49">
        <v>133.58999600000001</v>
      </c>
      <c r="D419" s="49">
        <v>124.010002</v>
      </c>
      <c r="E419" s="49">
        <v>133.13000500000001</v>
      </c>
      <c r="F419" s="49">
        <v>130.32725500000001</v>
      </c>
      <c r="G419" s="49">
        <v>27600</v>
      </c>
    </row>
    <row r="420" spans="1:7" x14ac:dyDescent="0.2">
      <c r="A420" s="19" t="s">
        <v>825</v>
      </c>
      <c r="B420" s="49">
        <v>125.400002</v>
      </c>
      <c r="C420" s="49">
        <v>130.679993</v>
      </c>
      <c r="D420" s="49">
        <v>124.769997</v>
      </c>
      <c r="E420" s="49">
        <v>130.44000199999999</v>
      </c>
      <c r="F420" s="49">
        <v>127.693878</v>
      </c>
      <c r="G420" s="49">
        <v>35600</v>
      </c>
    </row>
    <row r="421" spans="1:7" x14ac:dyDescent="0.2">
      <c r="A421" s="19" t="s">
        <v>826</v>
      </c>
      <c r="B421" s="49">
        <v>122.879997</v>
      </c>
      <c r="C421" s="49">
        <v>125.239998</v>
      </c>
      <c r="D421" s="49">
        <v>122</v>
      </c>
      <c r="E421" s="49">
        <v>124.739998</v>
      </c>
      <c r="F421" s="49">
        <v>122.11389200000001</v>
      </c>
      <c r="G421" s="49">
        <v>28400</v>
      </c>
    </row>
    <row r="422" spans="1:7" x14ac:dyDescent="0.2">
      <c r="A422" s="19" t="s">
        <v>827</v>
      </c>
      <c r="B422" s="49">
        <v>122.43</v>
      </c>
      <c r="C422" s="49">
        <v>123.260002</v>
      </c>
      <c r="D422" s="49">
        <v>121.260002</v>
      </c>
      <c r="E422" s="49">
        <v>122.980003</v>
      </c>
      <c r="F422" s="49">
        <v>120.39093800000001</v>
      </c>
      <c r="G422" s="49">
        <v>21800</v>
      </c>
    </row>
    <row r="423" spans="1:7" x14ac:dyDescent="0.2">
      <c r="A423" s="19" t="s">
        <v>828</v>
      </c>
      <c r="B423" s="49">
        <v>123.19000200000001</v>
      </c>
      <c r="C423" s="49">
        <v>124.07</v>
      </c>
      <c r="D423" s="49">
        <v>122.389999</v>
      </c>
      <c r="E423" s="49">
        <v>123</v>
      </c>
      <c r="F423" s="49">
        <v>120.410507</v>
      </c>
      <c r="G423" s="49">
        <v>15800</v>
      </c>
    </row>
    <row r="424" spans="1:7" x14ac:dyDescent="0.2">
      <c r="A424" s="19" t="s">
        <v>829</v>
      </c>
      <c r="B424" s="49">
        <v>122.779999</v>
      </c>
      <c r="C424" s="49">
        <v>124.540001</v>
      </c>
      <c r="D424" s="49">
        <v>122.779999</v>
      </c>
      <c r="E424" s="49">
        <v>123.889999</v>
      </c>
      <c r="F424" s="49">
        <v>121.281769</v>
      </c>
      <c r="G424" s="49">
        <v>14900</v>
      </c>
    </row>
    <row r="425" spans="1:7" x14ac:dyDescent="0.2">
      <c r="A425" s="19" t="s">
        <v>830</v>
      </c>
      <c r="B425" s="49">
        <v>122.18</v>
      </c>
      <c r="C425" s="49">
        <v>123.760002</v>
      </c>
      <c r="D425" s="49">
        <v>122</v>
      </c>
      <c r="E425" s="49">
        <v>122.410004</v>
      </c>
      <c r="F425" s="49">
        <v>119.832932</v>
      </c>
      <c r="G425" s="49">
        <v>19100</v>
      </c>
    </row>
    <row r="426" spans="1:7" x14ac:dyDescent="0.2">
      <c r="A426" s="19" t="s">
        <v>831</v>
      </c>
      <c r="B426" s="49">
        <v>123.150002</v>
      </c>
      <c r="C426" s="49">
        <v>123.150002</v>
      </c>
      <c r="D426" s="49">
        <v>121.260002</v>
      </c>
      <c r="E426" s="49">
        <v>121.709999</v>
      </c>
      <c r="F426" s="49">
        <v>119.14767500000001</v>
      </c>
      <c r="G426" s="49">
        <v>21900</v>
      </c>
    </row>
    <row r="427" spans="1:7" x14ac:dyDescent="0.2">
      <c r="A427" s="19" t="s">
        <v>832</v>
      </c>
      <c r="B427" s="49">
        <v>123.269997</v>
      </c>
      <c r="C427" s="49">
        <v>124.199997</v>
      </c>
      <c r="D427" s="49">
        <v>121</v>
      </c>
      <c r="E427" s="49">
        <v>123.019997</v>
      </c>
      <c r="F427" s="49">
        <v>120.43008399999999</v>
      </c>
      <c r="G427" s="49">
        <v>21200</v>
      </c>
    </row>
    <row r="428" spans="1:7" x14ac:dyDescent="0.2">
      <c r="A428" s="19" t="s">
        <v>833</v>
      </c>
      <c r="B428" s="49">
        <v>124</v>
      </c>
      <c r="C428" s="49">
        <v>124.760002</v>
      </c>
      <c r="D428" s="49">
        <v>122.199997</v>
      </c>
      <c r="E428" s="49">
        <v>123.849998</v>
      </c>
      <c r="F428" s="49">
        <v>121.242622</v>
      </c>
      <c r="G428" s="49">
        <v>33600</v>
      </c>
    </row>
    <row r="429" spans="1:7" x14ac:dyDescent="0.2">
      <c r="A429" s="19" t="s">
        <v>834</v>
      </c>
      <c r="B429" s="49">
        <v>124.470001</v>
      </c>
      <c r="C429" s="49">
        <v>125.629997</v>
      </c>
      <c r="D429" s="49">
        <v>123.029999</v>
      </c>
      <c r="E429" s="49">
        <v>124.30999799999999</v>
      </c>
      <c r="F429" s="49">
        <v>121.69293999999999</v>
      </c>
      <c r="G429" s="49">
        <v>42100</v>
      </c>
    </row>
    <row r="430" spans="1:7" x14ac:dyDescent="0.2">
      <c r="A430" s="19" t="s">
        <v>835</v>
      </c>
      <c r="B430" s="49">
        <v>122.93</v>
      </c>
      <c r="C430" s="49">
        <v>124.779999</v>
      </c>
      <c r="D430" s="49">
        <v>122.93</v>
      </c>
      <c r="E430" s="49">
        <v>124.019997</v>
      </c>
      <c r="F430" s="49">
        <v>121.409035</v>
      </c>
      <c r="G430" s="49">
        <v>39800</v>
      </c>
    </row>
    <row r="431" spans="1:7" x14ac:dyDescent="0.2">
      <c r="A431" s="19" t="s">
        <v>836</v>
      </c>
      <c r="B431" s="49">
        <v>122.16999800000001</v>
      </c>
      <c r="C431" s="49">
        <v>125.150002</v>
      </c>
      <c r="D431" s="49">
        <v>120.379997</v>
      </c>
      <c r="E431" s="49">
        <v>123.279999</v>
      </c>
      <c r="F431" s="49">
        <v>120.684624</v>
      </c>
      <c r="G431" s="49">
        <v>128500</v>
      </c>
    </row>
    <row r="432" spans="1:7" x14ac:dyDescent="0.2">
      <c r="A432" s="19" t="s">
        <v>837</v>
      </c>
      <c r="B432" s="49">
        <v>116.489998</v>
      </c>
      <c r="C432" s="49">
        <v>122.75</v>
      </c>
      <c r="D432" s="49">
        <v>113.66999800000001</v>
      </c>
      <c r="E432" s="49">
        <v>122.5</v>
      </c>
      <c r="F432" s="49">
        <v>119.921043</v>
      </c>
      <c r="G432" s="49">
        <v>95500</v>
      </c>
    </row>
    <row r="433" spans="1:7" x14ac:dyDescent="0.2">
      <c r="A433" s="19" t="s">
        <v>838</v>
      </c>
      <c r="B433" s="49">
        <v>112.980003</v>
      </c>
      <c r="C433" s="49">
        <v>114</v>
      </c>
      <c r="D433" s="49">
        <v>112.07</v>
      </c>
      <c r="E433" s="49">
        <v>113.57</v>
      </c>
      <c r="F433" s="49">
        <v>111.17903099999999</v>
      </c>
      <c r="G433" s="49">
        <v>16500</v>
      </c>
    </row>
    <row r="434" spans="1:7" x14ac:dyDescent="0.2">
      <c r="A434" s="19" t="s">
        <v>839</v>
      </c>
      <c r="B434" s="49">
        <v>112.93</v>
      </c>
      <c r="C434" s="49">
        <v>113.120003</v>
      </c>
      <c r="D434" s="49">
        <v>112.089996</v>
      </c>
      <c r="E434" s="49">
        <v>112.529999</v>
      </c>
      <c r="F434" s="49">
        <v>110.160957</v>
      </c>
      <c r="G434" s="49">
        <v>9600</v>
      </c>
    </row>
    <row r="435" spans="1:7" x14ac:dyDescent="0.2">
      <c r="A435" s="19" t="s">
        <v>840</v>
      </c>
      <c r="B435" s="49">
        <v>113.050003</v>
      </c>
      <c r="C435" s="49">
        <v>114.019997</v>
      </c>
      <c r="D435" s="49">
        <v>113</v>
      </c>
      <c r="E435" s="49">
        <v>113.550003</v>
      </c>
      <c r="F435" s="49">
        <v>111.15947</v>
      </c>
      <c r="G435" s="49">
        <v>14100</v>
      </c>
    </row>
    <row r="436" spans="1:7" x14ac:dyDescent="0.2">
      <c r="A436" s="19" t="s">
        <v>841</v>
      </c>
      <c r="B436" s="49">
        <v>112.970001</v>
      </c>
      <c r="C436" s="49">
        <v>114.290001</v>
      </c>
      <c r="D436" s="49">
        <v>112.709999</v>
      </c>
      <c r="E436" s="49">
        <v>113</v>
      </c>
      <c r="F436" s="49">
        <v>110.621056</v>
      </c>
      <c r="G436" s="49">
        <v>21600</v>
      </c>
    </row>
    <row r="437" spans="1:7" x14ac:dyDescent="0.2">
      <c r="A437" s="19" t="s">
        <v>842</v>
      </c>
      <c r="B437" s="49">
        <v>114.91999800000001</v>
      </c>
      <c r="C437" s="49">
        <v>115.91999800000001</v>
      </c>
      <c r="D437" s="49">
        <v>112.620003</v>
      </c>
      <c r="E437" s="49">
        <v>113</v>
      </c>
      <c r="F437" s="49">
        <v>110.621056</v>
      </c>
      <c r="G437" s="49">
        <v>13600</v>
      </c>
    </row>
    <row r="438" spans="1:7" x14ac:dyDescent="0.2">
      <c r="A438" s="19" t="s">
        <v>843</v>
      </c>
      <c r="B438" s="49">
        <v>115.93</v>
      </c>
      <c r="C438" s="49">
        <v>116.400002</v>
      </c>
      <c r="D438" s="49">
        <v>114.110001</v>
      </c>
      <c r="E438" s="49">
        <v>114.400002</v>
      </c>
      <c r="F438" s="49">
        <v>111.991562</v>
      </c>
      <c r="G438" s="49">
        <v>16400</v>
      </c>
    </row>
    <row r="439" spans="1:7" x14ac:dyDescent="0.2">
      <c r="A439" s="19" t="s">
        <v>844</v>
      </c>
      <c r="B439" s="49">
        <v>114</v>
      </c>
      <c r="C439" s="49">
        <v>115.93</v>
      </c>
      <c r="D439" s="49">
        <v>113.209999</v>
      </c>
      <c r="E439" s="49">
        <v>115.43</v>
      </c>
      <c r="F439" s="49">
        <v>112.999893</v>
      </c>
      <c r="G439" s="49">
        <v>22000</v>
      </c>
    </row>
    <row r="440" spans="1:7" x14ac:dyDescent="0.2">
      <c r="A440" s="19" t="s">
        <v>845</v>
      </c>
      <c r="B440" s="49">
        <v>113</v>
      </c>
      <c r="C440" s="49">
        <v>114.199997</v>
      </c>
      <c r="D440" s="49">
        <v>113</v>
      </c>
      <c r="E440" s="49">
        <v>113.870003</v>
      </c>
      <c r="F440" s="49">
        <v>111.472725</v>
      </c>
      <c r="G440" s="49">
        <v>14200</v>
      </c>
    </row>
    <row r="441" spans="1:7" x14ac:dyDescent="0.2">
      <c r="A441" s="19" t="s">
        <v>846</v>
      </c>
      <c r="B441" s="49">
        <v>112.120003</v>
      </c>
      <c r="C441" s="49">
        <v>113.089996</v>
      </c>
      <c r="D441" s="49">
        <v>111.07</v>
      </c>
      <c r="E441" s="49">
        <v>113.08000199999999</v>
      </c>
      <c r="F441" s="49">
        <v>110.699371</v>
      </c>
      <c r="G441" s="49">
        <v>22300</v>
      </c>
    </row>
    <row r="442" spans="1:7" x14ac:dyDescent="0.2">
      <c r="A442" s="19" t="s">
        <v>847</v>
      </c>
      <c r="B442" s="49">
        <v>112.699997</v>
      </c>
      <c r="C442" s="49">
        <v>113.239998</v>
      </c>
      <c r="D442" s="49">
        <v>112.139999</v>
      </c>
      <c r="E442" s="49">
        <v>112.519997</v>
      </c>
      <c r="F442" s="49">
        <v>110.15115400000001</v>
      </c>
      <c r="G442" s="49">
        <v>11100</v>
      </c>
    </row>
    <row r="443" spans="1:7" x14ac:dyDescent="0.2">
      <c r="A443" s="19" t="s">
        <v>848</v>
      </c>
      <c r="B443" s="49">
        <v>112.94000200000001</v>
      </c>
      <c r="C443" s="49">
        <v>113</v>
      </c>
      <c r="D443" s="49">
        <v>111.519997</v>
      </c>
      <c r="E443" s="49">
        <v>112.470001</v>
      </c>
      <c r="F443" s="49">
        <v>110.10219600000001</v>
      </c>
      <c r="G443" s="49">
        <v>15300</v>
      </c>
    </row>
    <row r="444" spans="1:7" x14ac:dyDescent="0.2">
      <c r="A444" s="19" t="s">
        <v>849</v>
      </c>
      <c r="B444" s="49">
        <v>111.69000200000001</v>
      </c>
      <c r="C444" s="49">
        <v>112.879997</v>
      </c>
      <c r="D444" s="49">
        <v>111.199997</v>
      </c>
      <c r="E444" s="49">
        <v>111.769997</v>
      </c>
      <c r="F444" s="49">
        <v>109.416939</v>
      </c>
      <c r="G444" s="49">
        <v>20200</v>
      </c>
    </row>
    <row r="445" spans="1:7" x14ac:dyDescent="0.2">
      <c r="A445" s="19" t="s">
        <v>850</v>
      </c>
      <c r="B445" s="49">
        <v>112.790001</v>
      </c>
      <c r="C445" s="49">
        <v>113</v>
      </c>
      <c r="D445" s="49">
        <v>111.260002</v>
      </c>
      <c r="E445" s="49">
        <v>111.260002</v>
      </c>
      <c r="F445" s="49">
        <v>108.917664</v>
      </c>
      <c r="G445" s="49">
        <v>25900</v>
      </c>
    </row>
    <row r="446" spans="1:7" x14ac:dyDescent="0.2">
      <c r="A446" s="19" t="s">
        <v>851</v>
      </c>
      <c r="B446" s="49">
        <v>112.57</v>
      </c>
      <c r="C446" s="49">
        <v>114.510002</v>
      </c>
      <c r="D446" s="49">
        <v>112.57</v>
      </c>
      <c r="E446" s="49">
        <v>113.160004</v>
      </c>
      <c r="F446" s="49">
        <v>110.77767900000001</v>
      </c>
      <c r="G446" s="49">
        <v>22600</v>
      </c>
    </row>
    <row r="447" spans="1:7" x14ac:dyDescent="0.2">
      <c r="A447" s="19" t="s">
        <v>852</v>
      </c>
      <c r="B447" s="49">
        <v>113.379997</v>
      </c>
      <c r="C447" s="49">
        <v>113.699997</v>
      </c>
      <c r="D447" s="49">
        <v>112.18</v>
      </c>
      <c r="E447" s="49">
        <v>113.199997</v>
      </c>
      <c r="F447" s="49">
        <v>110.816841</v>
      </c>
      <c r="G447" s="49">
        <v>10900</v>
      </c>
    </row>
    <row r="448" spans="1:7" x14ac:dyDescent="0.2">
      <c r="A448" s="19" t="s">
        <v>853</v>
      </c>
      <c r="B448" s="49">
        <v>112.860001</v>
      </c>
      <c r="C448" s="49">
        <v>113.66999800000001</v>
      </c>
      <c r="D448" s="49">
        <v>112</v>
      </c>
      <c r="E448" s="49">
        <v>113</v>
      </c>
      <c r="F448" s="49">
        <v>110.621056</v>
      </c>
      <c r="G448" s="49">
        <v>13700</v>
      </c>
    </row>
    <row r="449" spans="1:7" x14ac:dyDescent="0.2">
      <c r="A449" s="19" t="s">
        <v>854</v>
      </c>
      <c r="B449" s="49">
        <v>111.470001</v>
      </c>
      <c r="C449" s="49">
        <v>113.75</v>
      </c>
      <c r="D449" s="49">
        <v>111.269997</v>
      </c>
      <c r="E449" s="49">
        <v>113.260002</v>
      </c>
      <c r="F449" s="49">
        <v>110.87557200000001</v>
      </c>
      <c r="G449" s="49">
        <v>18700</v>
      </c>
    </row>
    <row r="450" spans="1:7" x14ac:dyDescent="0.2">
      <c r="A450" s="19" t="s">
        <v>855</v>
      </c>
      <c r="B450" s="49">
        <v>111.66999800000001</v>
      </c>
      <c r="C450" s="49">
        <v>112.470001</v>
      </c>
      <c r="D450" s="49">
        <v>111.260002</v>
      </c>
      <c r="E450" s="49">
        <v>112.25</v>
      </c>
      <c r="F450" s="49">
        <v>109.886841</v>
      </c>
      <c r="G450" s="49">
        <v>22100</v>
      </c>
    </row>
    <row r="451" spans="1:7" x14ac:dyDescent="0.2">
      <c r="A451" s="19" t="s">
        <v>856</v>
      </c>
      <c r="B451" s="49">
        <v>112.540001</v>
      </c>
      <c r="C451" s="49">
        <v>113.300003</v>
      </c>
      <c r="D451" s="49">
        <v>111.339996</v>
      </c>
      <c r="E451" s="49">
        <v>112.32</v>
      </c>
      <c r="F451" s="49">
        <v>109.95536</v>
      </c>
      <c r="G451" s="49">
        <v>13300</v>
      </c>
    </row>
    <row r="452" spans="1:7" x14ac:dyDescent="0.2">
      <c r="A452" s="19" t="s">
        <v>857</v>
      </c>
      <c r="B452" s="49">
        <v>113.94000200000001</v>
      </c>
      <c r="C452" s="49">
        <v>113.94000200000001</v>
      </c>
      <c r="D452" s="49">
        <v>111.510002</v>
      </c>
      <c r="E452" s="49">
        <v>111.510002</v>
      </c>
      <c r="F452" s="49">
        <v>109.162415</v>
      </c>
      <c r="G452" s="49">
        <v>12000</v>
      </c>
    </row>
    <row r="453" spans="1:7" x14ac:dyDescent="0.2">
      <c r="A453" s="19" t="s">
        <v>858</v>
      </c>
      <c r="B453" s="49">
        <v>111.5</v>
      </c>
      <c r="C453" s="49">
        <v>114.040001</v>
      </c>
      <c r="D453" s="49">
        <v>111.5</v>
      </c>
      <c r="E453" s="49">
        <v>113</v>
      </c>
      <c r="F453" s="49">
        <v>110.621056</v>
      </c>
      <c r="G453" s="49">
        <v>28500</v>
      </c>
    </row>
    <row r="454" spans="1:7" x14ac:dyDescent="0.2">
      <c r="A454" s="19" t="s">
        <v>859</v>
      </c>
      <c r="B454" s="49">
        <v>113.970001</v>
      </c>
      <c r="C454" s="49">
        <v>114.5</v>
      </c>
      <c r="D454" s="49">
        <v>111.199997</v>
      </c>
      <c r="E454" s="49">
        <v>111.459999</v>
      </c>
      <c r="F454" s="49">
        <v>109.113457</v>
      </c>
      <c r="G454" s="49">
        <v>12400</v>
      </c>
    </row>
    <row r="455" spans="1:7" x14ac:dyDescent="0.2">
      <c r="A455" s="19" t="s">
        <v>860</v>
      </c>
      <c r="B455" s="49">
        <v>114.529999</v>
      </c>
      <c r="C455" s="49">
        <v>114.529999</v>
      </c>
      <c r="D455" s="49">
        <v>113.709999</v>
      </c>
      <c r="E455" s="49">
        <v>113.949997</v>
      </c>
      <c r="F455" s="49">
        <v>111.306297</v>
      </c>
      <c r="G455" s="49">
        <v>8300</v>
      </c>
    </row>
    <row r="456" spans="1:7" x14ac:dyDescent="0.2">
      <c r="A456" s="19" t="s">
        <v>861</v>
      </c>
      <c r="B456" s="49">
        <v>113.5</v>
      </c>
      <c r="C456" s="49">
        <v>114.599998</v>
      </c>
      <c r="D456" s="49">
        <v>113.410004</v>
      </c>
      <c r="E456" s="49">
        <v>114.010002</v>
      </c>
      <c r="F456" s="49">
        <v>111.364914</v>
      </c>
      <c r="G456" s="49">
        <v>9700</v>
      </c>
    </row>
    <row r="457" spans="1:7" x14ac:dyDescent="0.2">
      <c r="A457" s="19" t="s">
        <v>862</v>
      </c>
      <c r="B457" s="49">
        <v>113.32</v>
      </c>
      <c r="C457" s="49">
        <v>114.110001</v>
      </c>
      <c r="D457" s="49">
        <v>113</v>
      </c>
      <c r="E457" s="49">
        <v>113.360001</v>
      </c>
      <c r="F457" s="49">
        <v>110.730003</v>
      </c>
      <c r="G457" s="49">
        <v>8300</v>
      </c>
    </row>
    <row r="458" spans="1:7" x14ac:dyDescent="0.2">
      <c r="A458" s="19" t="s">
        <v>863</v>
      </c>
      <c r="B458" s="49">
        <v>114</v>
      </c>
      <c r="C458" s="49">
        <v>114.760002</v>
      </c>
      <c r="D458" s="49">
        <v>112.07</v>
      </c>
      <c r="E458" s="49">
        <v>113.040001</v>
      </c>
      <c r="F458" s="49">
        <v>110.417427</v>
      </c>
      <c r="G458" s="49">
        <v>17200</v>
      </c>
    </row>
    <row r="459" spans="1:7" x14ac:dyDescent="0.2">
      <c r="A459" s="19" t="s">
        <v>864</v>
      </c>
      <c r="B459" s="49">
        <v>115</v>
      </c>
      <c r="C459" s="49">
        <v>115.489998</v>
      </c>
      <c r="D459" s="49">
        <v>113.80999799999999</v>
      </c>
      <c r="E459" s="49">
        <v>114.19000200000001</v>
      </c>
      <c r="F459" s="49">
        <v>111.54074900000001</v>
      </c>
      <c r="G459" s="49">
        <v>10500</v>
      </c>
    </row>
    <row r="460" spans="1:7" x14ac:dyDescent="0.2">
      <c r="A460" s="19" t="s">
        <v>865</v>
      </c>
      <c r="B460" s="49">
        <v>113.360001</v>
      </c>
      <c r="C460" s="49">
        <v>114.980003</v>
      </c>
      <c r="D460" s="49">
        <v>112.129997</v>
      </c>
      <c r="E460" s="49">
        <v>114.730003</v>
      </c>
      <c r="F460" s="49">
        <v>112.06822200000001</v>
      </c>
      <c r="G460" s="49">
        <v>10400</v>
      </c>
    </row>
    <row r="461" spans="1:7" x14ac:dyDescent="0.2">
      <c r="A461" s="19" t="s">
        <v>866</v>
      </c>
      <c r="B461" s="49">
        <v>112.68</v>
      </c>
      <c r="C461" s="49">
        <v>113.75</v>
      </c>
      <c r="D461" s="49">
        <v>112.529999</v>
      </c>
      <c r="E461" s="49">
        <v>113.699997</v>
      </c>
      <c r="F461" s="49">
        <v>111.06210299999999</v>
      </c>
      <c r="G461" s="49">
        <v>7400</v>
      </c>
    </row>
    <row r="462" spans="1:7" x14ac:dyDescent="0.2">
      <c r="A462" s="19" t="s">
        <v>867</v>
      </c>
      <c r="B462" s="49">
        <v>114.120003</v>
      </c>
      <c r="C462" s="49">
        <v>115.019997</v>
      </c>
      <c r="D462" s="49">
        <v>111.30999799999999</v>
      </c>
      <c r="E462" s="49">
        <v>111.32</v>
      </c>
      <c r="F462" s="49">
        <v>108.73732</v>
      </c>
      <c r="G462" s="49">
        <v>15700</v>
      </c>
    </row>
    <row r="463" spans="1:7" x14ac:dyDescent="0.2">
      <c r="A463" s="19" t="s">
        <v>868</v>
      </c>
      <c r="B463" s="49">
        <v>114.550003</v>
      </c>
      <c r="C463" s="49">
        <v>115.199997</v>
      </c>
      <c r="D463" s="49">
        <v>114.379997</v>
      </c>
      <c r="E463" s="49">
        <v>115.050003</v>
      </c>
      <c r="F463" s="49">
        <v>112.380798</v>
      </c>
      <c r="G463" s="49">
        <v>8200</v>
      </c>
    </row>
    <row r="464" spans="1:7" x14ac:dyDescent="0.2">
      <c r="A464" s="19" t="s">
        <v>869</v>
      </c>
      <c r="B464" s="49">
        <v>115.860001</v>
      </c>
      <c r="C464" s="49">
        <v>115.959999</v>
      </c>
      <c r="D464" s="49">
        <v>114.860001</v>
      </c>
      <c r="E464" s="49">
        <v>115.110001</v>
      </c>
      <c r="F464" s="49">
        <v>112.43940000000001</v>
      </c>
      <c r="G464" s="49">
        <v>9300</v>
      </c>
    </row>
    <row r="465" spans="1:7" x14ac:dyDescent="0.2">
      <c r="A465" s="19" t="s">
        <v>870</v>
      </c>
      <c r="B465" s="49">
        <v>115.050003</v>
      </c>
      <c r="C465" s="49">
        <v>115.980003</v>
      </c>
      <c r="D465" s="49">
        <v>114.82</v>
      </c>
      <c r="E465" s="49">
        <v>115.300003</v>
      </c>
      <c r="F465" s="49">
        <v>112.625</v>
      </c>
      <c r="G465" s="49">
        <v>8100</v>
      </c>
    </row>
    <row r="466" spans="1:7" x14ac:dyDescent="0.2">
      <c r="A466" s="19" t="s">
        <v>871</v>
      </c>
      <c r="B466" s="49">
        <v>116.029999</v>
      </c>
      <c r="C466" s="49">
        <v>116.029999</v>
      </c>
      <c r="D466" s="49">
        <v>114.650002</v>
      </c>
      <c r="E466" s="49">
        <v>115.07</v>
      </c>
      <c r="F466" s="49">
        <v>112.40031399999999</v>
      </c>
      <c r="G466" s="49">
        <v>16100</v>
      </c>
    </row>
    <row r="467" spans="1:7" x14ac:dyDescent="0.2">
      <c r="A467" s="19" t="s">
        <v>872</v>
      </c>
      <c r="B467" s="49">
        <v>114.32</v>
      </c>
      <c r="C467" s="49">
        <v>115.989998</v>
      </c>
      <c r="D467" s="49">
        <v>114.239998</v>
      </c>
      <c r="E467" s="49">
        <v>115.860001</v>
      </c>
      <c r="F467" s="49">
        <v>113.172012</v>
      </c>
      <c r="G467" s="49">
        <v>19500</v>
      </c>
    </row>
    <row r="468" spans="1:7" x14ac:dyDescent="0.2">
      <c r="A468" s="19" t="s">
        <v>873</v>
      </c>
      <c r="B468" s="49">
        <v>116.449997</v>
      </c>
      <c r="C468" s="49">
        <v>116.449997</v>
      </c>
      <c r="D468" s="49">
        <v>114.050003</v>
      </c>
      <c r="E468" s="49">
        <v>114.510002</v>
      </c>
      <c r="F468" s="49">
        <v>111.853325</v>
      </c>
      <c r="G468" s="49">
        <v>18100</v>
      </c>
    </row>
    <row r="469" spans="1:7" x14ac:dyDescent="0.2">
      <c r="A469" s="19" t="s">
        <v>874</v>
      </c>
      <c r="B469" s="49">
        <v>116</v>
      </c>
      <c r="C469" s="49">
        <v>116</v>
      </c>
      <c r="D469" s="49">
        <v>115.199997</v>
      </c>
      <c r="E469" s="49">
        <v>116</v>
      </c>
      <c r="F469" s="49">
        <v>113.30875399999999</v>
      </c>
      <c r="G469" s="49">
        <v>13800</v>
      </c>
    </row>
    <row r="470" spans="1:7" x14ac:dyDescent="0.2">
      <c r="A470" s="19" t="s">
        <v>875</v>
      </c>
      <c r="B470" s="49">
        <v>115.660004</v>
      </c>
      <c r="C470" s="49">
        <v>115.760002</v>
      </c>
      <c r="D470" s="49">
        <v>114.82</v>
      </c>
      <c r="E470" s="49">
        <v>115.709999</v>
      </c>
      <c r="F470" s="49">
        <v>113.02549</v>
      </c>
      <c r="G470" s="49">
        <v>13000</v>
      </c>
    </row>
    <row r="471" spans="1:7" x14ac:dyDescent="0.2">
      <c r="A471" s="19" t="s">
        <v>876</v>
      </c>
      <c r="B471" s="49">
        <v>113.989998</v>
      </c>
      <c r="C471" s="49">
        <v>115.839996</v>
      </c>
      <c r="D471" s="49">
        <v>113.989998</v>
      </c>
      <c r="E471" s="49">
        <v>115.43</v>
      </c>
      <c r="F471" s="49">
        <v>112.75198399999999</v>
      </c>
      <c r="G471" s="49">
        <v>36600</v>
      </c>
    </row>
    <row r="472" spans="1:7" x14ac:dyDescent="0.2">
      <c r="A472" s="19" t="s">
        <v>877</v>
      </c>
      <c r="B472" s="49">
        <v>114.089996</v>
      </c>
      <c r="C472" s="49">
        <v>115</v>
      </c>
      <c r="D472" s="49">
        <v>113.720001</v>
      </c>
      <c r="E472" s="49">
        <v>114.519997</v>
      </c>
      <c r="F472" s="49">
        <v>111.863068</v>
      </c>
      <c r="G472" s="49">
        <v>18000</v>
      </c>
    </row>
    <row r="473" spans="1:7" x14ac:dyDescent="0.2">
      <c r="A473" s="19" t="s">
        <v>878</v>
      </c>
      <c r="B473" s="49">
        <v>113.599998</v>
      </c>
      <c r="C473" s="49">
        <v>114.239998</v>
      </c>
      <c r="D473" s="49">
        <v>112.43</v>
      </c>
      <c r="E473" s="49">
        <v>114</v>
      </c>
      <c r="F473" s="49">
        <v>111.355148</v>
      </c>
      <c r="G473" s="49">
        <v>14900</v>
      </c>
    </row>
    <row r="474" spans="1:7" x14ac:dyDescent="0.2">
      <c r="A474" s="19" t="s">
        <v>879</v>
      </c>
      <c r="B474" s="49">
        <v>113.879997</v>
      </c>
      <c r="C474" s="49">
        <v>113.989998</v>
      </c>
      <c r="D474" s="49">
        <v>112.139999</v>
      </c>
      <c r="E474" s="49">
        <v>113.05999799999999</v>
      </c>
      <c r="F474" s="49">
        <v>110.436943</v>
      </c>
      <c r="G474" s="49">
        <v>10200</v>
      </c>
    </row>
    <row r="475" spans="1:7" x14ac:dyDescent="0.2">
      <c r="A475" s="19" t="s">
        <v>880</v>
      </c>
      <c r="B475" s="49">
        <v>112.58000199999999</v>
      </c>
      <c r="C475" s="49">
        <v>116.110001</v>
      </c>
      <c r="D475" s="49">
        <v>111.599998</v>
      </c>
      <c r="E475" s="49">
        <v>113.57</v>
      </c>
      <c r="F475" s="49">
        <v>110.93512</v>
      </c>
      <c r="G475" s="49">
        <v>20200</v>
      </c>
    </row>
    <row r="476" spans="1:7" x14ac:dyDescent="0.2">
      <c r="A476" s="19" t="s">
        <v>881</v>
      </c>
      <c r="B476" s="49">
        <v>107.110001</v>
      </c>
      <c r="C476" s="49">
        <v>112</v>
      </c>
      <c r="D476" s="49">
        <v>106.519997</v>
      </c>
      <c r="E476" s="49">
        <v>111.57</v>
      </c>
      <c r="F476" s="49">
        <v>108.981522</v>
      </c>
      <c r="G476" s="49">
        <v>27000</v>
      </c>
    </row>
    <row r="477" spans="1:7" x14ac:dyDescent="0.2">
      <c r="A477" s="19" t="s">
        <v>882</v>
      </c>
      <c r="B477" s="49">
        <v>107.480003</v>
      </c>
      <c r="C477" s="49">
        <v>107.480003</v>
      </c>
      <c r="D477" s="49">
        <v>105.120003</v>
      </c>
      <c r="E477" s="49">
        <v>106.970001</v>
      </c>
      <c r="F477" s="49">
        <v>104.488274</v>
      </c>
      <c r="G477" s="49">
        <v>17400</v>
      </c>
    </row>
    <row r="478" spans="1:7" x14ac:dyDescent="0.2">
      <c r="A478" s="19" t="s">
        <v>883</v>
      </c>
      <c r="B478" s="49">
        <v>109.480003</v>
      </c>
      <c r="C478" s="49">
        <v>109.959999</v>
      </c>
      <c r="D478" s="49">
        <v>106.879997</v>
      </c>
      <c r="E478" s="49">
        <v>106.879997</v>
      </c>
      <c r="F478" s="49">
        <v>104.40033</v>
      </c>
      <c r="G478" s="49">
        <v>16400</v>
      </c>
    </row>
    <row r="479" spans="1:7" x14ac:dyDescent="0.2">
      <c r="A479" s="19" t="s">
        <v>884</v>
      </c>
      <c r="B479" s="49">
        <v>107.75</v>
      </c>
      <c r="C479" s="49">
        <v>109.660004</v>
      </c>
      <c r="D479" s="49">
        <v>107.459999</v>
      </c>
      <c r="E479" s="49">
        <v>108.879997</v>
      </c>
      <c r="F479" s="49">
        <v>106.353928</v>
      </c>
      <c r="G479" s="49">
        <v>24100</v>
      </c>
    </row>
    <row r="480" spans="1:7" x14ac:dyDescent="0.2">
      <c r="A480" s="19" t="s">
        <v>885</v>
      </c>
      <c r="B480" s="49">
        <v>108</v>
      </c>
      <c r="C480" s="49">
        <v>108</v>
      </c>
      <c r="D480" s="49">
        <v>107.18</v>
      </c>
      <c r="E480" s="49">
        <v>107.389999</v>
      </c>
      <c r="F480" s="49">
        <v>104.898506</v>
      </c>
      <c r="G480" s="49">
        <v>16100</v>
      </c>
    </row>
    <row r="481" spans="1:7" x14ac:dyDescent="0.2">
      <c r="A481" s="19" t="s">
        <v>886</v>
      </c>
      <c r="B481" s="49">
        <v>107</v>
      </c>
      <c r="C481" s="49">
        <v>108</v>
      </c>
      <c r="D481" s="49">
        <v>106.370003</v>
      </c>
      <c r="E481" s="49">
        <v>107.589996</v>
      </c>
      <c r="F481" s="49">
        <v>105.093857</v>
      </c>
      <c r="G481" s="49">
        <v>17800</v>
      </c>
    </row>
    <row r="482" spans="1:7" x14ac:dyDescent="0.2">
      <c r="A482" s="19" t="s">
        <v>887</v>
      </c>
      <c r="B482" s="49">
        <v>107</v>
      </c>
      <c r="C482" s="49">
        <v>107.150002</v>
      </c>
      <c r="D482" s="49">
        <v>105.120003</v>
      </c>
      <c r="E482" s="49">
        <v>106.769997</v>
      </c>
      <c r="F482" s="49">
        <v>104.292885</v>
      </c>
      <c r="G482" s="49">
        <v>12300</v>
      </c>
    </row>
    <row r="483" spans="1:7" x14ac:dyDescent="0.2">
      <c r="A483" s="19" t="s">
        <v>888</v>
      </c>
      <c r="B483" s="49">
        <v>106.769997</v>
      </c>
      <c r="C483" s="49">
        <v>107.800003</v>
      </c>
      <c r="D483" s="49">
        <v>105.839996</v>
      </c>
      <c r="E483" s="49">
        <v>107</v>
      </c>
      <c r="F483" s="49">
        <v>104.51754800000001</v>
      </c>
      <c r="G483" s="49">
        <v>14100</v>
      </c>
    </row>
    <row r="484" spans="1:7" x14ac:dyDescent="0.2">
      <c r="A484" s="19" t="s">
        <v>889</v>
      </c>
      <c r="B484" s="49">
        <v>107.91999800000001</v>
      </c>
      <c r="C484" s="49">
        <v>107.91999800000001</v>
      </c>
      <c r="D484" s="49">
        <v>105.699997</v>
      </c>
      <c r="E484" s="49">
        <v>106.16999800000001</v>
      </c>
      <c r="F484" s="49">
        <v>103.706802</v>
      </c>
      <c r="G484" s="49">
        <v>10000</v>
      </c>
    </row>
    <row r="485" spans="1:7" x14ac:dyDescent="0.2">
      <c r="A485" s="19" t="s">
        <v>890</v>
      </c>
      <c r="B485" s="49">
        <v>106.650002</v>
      </c>
      <c r="C485" s="49">
        <v>108</v>
      </c>
      <c r="D485" s="49">
        <v>105.709999</v>
      </c>
      <c r="E485" s="49">
        <v>107.900002</v>
      </c>
      <c r="F485" s="49">
        <v>105.396683</v>
      </c>
      <c r="G485" s="49">
        <v>16900</v>
      </c>
    </row>
    <row r="486" spans="1:7" x14ac:dyDescent="0.2">
      <c r="A486" s="19" t="s">
        <v>891</v>
      </c>
      <c r="B486" s="49">
        <v>105.699997</v>
      </c>
      <c r="C486" s="49">
        <v>106.970001</v>
      </c>
      <c r="D486" s="49">
        <v>105.010002</v>
      </c>
      <c r="E486" s="49">
        <v>106.650002</v>
      </c>
      <c r="F486" s="49">
        <v>104.175659</v>
      </c>
      <c r="G486" s="49">
        <v>21900</v>
      </c>
    </row>
    <row r="487" spans="1:7" x14ac:dyDescent="0.2">
      <c r="A487" s="19" t="s">
        <v>892</v>
      </c>
      <c r="B487" s="49">
        <v>104.699997</v>
      </c>
      <c r="C487" s="49">
        <v>107.029999</v>
      </c>
      <c r="D487" s="49">
        <v>103.989998</v>
      </c>
      <c r="E487" s="49">
        <v>106.480003</v>
      </c>
      <c r="F487" s="49">
        <v>104.009613</v>
      </c>
      <c r="G487" s="49">
        <v>23700</v>
      </c>
    </row>
    <row r="488" spans="1:7" x14ac:dyDescent="0.2">
      <c r="A488" s="19" t="s">
        <v>893</v>
      </c>
      <c r="B488" s="49">
        <v>104.69000200000001</v>
      </c>
      <c r="C488" s="49">
        <v>105.43</v>
      </c>
      <c r="D488" s="49">
        <v>103.510002</v>
      </c>
      <c r="E488" s="49">
        <v>103.639999</v>
      </c>
      <c r="F488" s="49">
        <v>101.235512</v>
      </c>
      <c r="G488" s="49">
        <v>19500</v>
      </c>
    </row>
    <row r="489" spans="1:7" x14ac:dyDescent="0.2">
      <c r="A489" s="19" t="s">
        <v>894</v>
      </c>
      <c r="B489" s="49">
        <v>104.279999</v>
      </c>
      <c r="C489" s="49">
        <v>106</v>
      </c>
      <c r="D489" s="49">
        <v>103</v>
      </c>
      <c r="E489" s="49">
        <v>104.839996</v>
      </c>
      <c r="F489" s="49">
        <v>102.407661</v>
      </c>
      <c r="G489" s="49">
        <v>21800</v>
      </c>
    </row>
    <row r="490" spans="1:7" x14ac:dyDescent="0.2">
      <c r="A490" s="19" t="s">
        <v>895</v>
      </c>
      <c r="B490" s="49">
        <v>102.389999</v>
      </c>
      <c r="C490" s="49">
        <v>105.980003</v>
      </c>
      <c r="D490" s="49">
        <v>102.389999</v>
      </c>
      <c r="E490" s="49">
        <v>105.68</v>
      </c>
      <c r="F490" s="49">
        <v>103.228188</v>
      </c>
      <c r="G490" s="49">
        <v>33000</v>
      </c>
    </row>
    <row r="491" spans="1:7" x14ac:dyDescent="0.2">
      <c r="A491" s="19" t="s">
        <v>896</v>
      </c>
      <c r="B491" s="49">
        <v>100.720001</v>
      </c>
      <c r="C491" s="49">
        <v>103.050003</v>
      </c>
      <c r="D491" s="49">
        <v>100.41999800000001</v>
      </c>
      <c r="E491" s="49">
        <v>102.010002</v>
      </c>
      <c r="F491" s="49">
        <v>99.643341000000007</v>
      </c>
      <c r="G491" s="49">
        <v>23800</v>
      </c>
    </row>
    <row r="492" spans="1:7" x14ac:dyDescent="0.2">
      <c r="A492" s="19" t="s">
        <v>897</v>
      </c>
      <c r="B492" s="49">
        <v>104.300003</v>
      </c>
      <c r="C492" s="49">
        <v>104.58000199999999</v>
      </c>
      <c r="D492" s="49">
        <v>99.279999000000004</v>
      </c>
      <c r="E492" s="49">
        <v>101.410004</v>
      </c>
      <c r="F492" s="49">
        <v>99.057236000000003</v>
      </c>
      <c r="G492" s="49">
        <v>46800</v>
      </c>
    </row>
    <row r="493" spans="1:7" x14ac:dyDescent="0.2">
      <c r="A493" s="19" t="s">
        <v>898</v>
      </c>
      <c r="B493" s="49">
        <v>106</v>
      </c>
      <c r="C493" s="49">
        <v>106.33000199999999</v>
      </c>
      <c r="D493" s="49">
        <v>103.480003</v>
      </c>
      <c r="E493" s="49">
        <v>104.239998</v>
      </c>
      <c r="F493" s="49">
        <v>101.82158699999999</v>
      </c>
      <c r="G493" s="49">
        <v>23200</v>
      </c>
    </row>
    <row r="494" spans="1:7" x14ac:dyDescent="0.2">
      <c r="A494" s="19" t="s">
        <v>899</v>
      </c>
      <c r="B494" s="49">
        <v>105.739998</v>
      </c>
      <c r="C494" s="49">
        <v>106.69000200000001</v>
      </c>
      <c r="D494" s="49">
        <v>105.41999800000001</v>
      </c>
      <c r="E494" s="49">
        <v>106.370003</v>
      </c>
      <c r="F494" s="49">
        <v>103.902168</v>
      </c>
      <c r="G494" s="49">
        <v>20300</v>
      </c>
    </row>
    <row r="495" spans="1:7" x14ac:dyDescent="0.2">
      <c r="A495" s="19" t="s">
        <v>900</v>
      </c>
      <c r="B495" s="49">
        <v>105</v>
      </c>
      <c r="C495" s="49">
        <v>106.470001</v>
      </c>
      <c r="D495" s="49">
        <v>105</v>
      </c>
      <c r="E495" s="49">
        <v>105.650002</v>
      </c>
      <c r="F495" s="49">
        <v>103.198868</v>
      </c>
      <c r="G495" s="49">
        <v>9000</v>
      </c>
    </row>
    <row r="496" spans="1:7" x14ac:dyDescent="0.2">
      <c r="A496" s="19" t="s">
        <v>901</v>
      </c>
      <c r="B496" s="49">
        <v>104.25</v>
      </c>
      <c r="C496" s="49">
        <v>107.389999</v>
      </c>
      <c r="D496" s="49">
        <v>104</v>
      </c>
      <c r="E496" s="49">
        <v>104.389999</v>
      </c>
      <c r="F496" s="49">
        <v>101.968102</v>
      </c>
      <c r="G496" s="49">
        <v>13200</v>
      </c>
    </row>
    <row r="497" spans="1:7" x14ac:dyDescent="0.2">
      <c r="A497" s="19" t="s">
        <v>902</v>
      </c>
      <c r="B497" s="49">
        <v>104.19000200000001</v>
      </c>
      <c r="C497" s="49">
        <v>104.93</v>
      </c>
      <c r="D497" s="49">
        <v>103.279999</v>
      </c>
      <c r="E497" s="49">
        <v>103.800003</v>
      </c>
      <c r="F497" s="49">
        <v>101.391792</v>
      </c>
      <c r="G497" s="49">
        <v>12900</v>
      </c>
    </row>
    <row r="498" spans="1:7" x14ac:dyDescent="0.2">
      <c r="A498" s="19" t="s">
        <v>903</v>
      </c>
      <c r="B498" s="49">
        <v>103.949997</v>
      </c>
      <c r="C498" s="49">
        <v>104</v>
      </c>
      <c r="D498" s="49">
        <v>102.300003</v>
      </c>
      <c r="E498" s="49">
        <v>103.589996</v>
      </c>
      <c r="F498" s="49">
        <v>101.186661</v>
      </c>
      <c r="G498" s="49">
        <v>6300</v>
      </c>
    </row>
    <row r="499" spans="1:7" x14ac:dyDescent="0.2">
      <c r="A499" s="19" t="s">
        <v>904</v>
      </c>
      <c r="B499" s="49">
        <v>102.18</v>
      </c>
      <c r="C499" s="49">
        <v>103.989998</v>
      </c>
      <c r="D499" s="49">
        <v>100.33000199999999</v>
      </c>
      <c r="E499" s="49">
        <v>103.379997</v>
      </c>
      <c r="F499" s="49">
        <v>100.98152899999999</v>
      </c>
      <c r="G499" s="49">
        <v>13400</v>
      </c>
    </row>
    <row r="500" spans="1:7" x14ac:dyDescent="0.2">
      <c r="A500" s="19" t="s">
        <v>905</v>
      </c>
      <c r="B500" s="49">
        <v>101.760002</v>
      </c>
      <c r="C500" s="49">
        <v>103.860001</v>
      </c>
      <c r="D500" s="49">
        <v>100.949997</v>
      </c>
      <c r="E500" s="49">
        <v>102.760002</v>
      </c>
      <c r="F500" s="49">
        <v>100.375923</v>
      </c>
      <c r="G500" s="49">
        <v>18100</v>
      </c>
    </row>
    <row r="501" spans="1:7" x14ac:dyDescent="0.2">
      <c r="A501" s="19" t="s">
        <v>906</v>
      </c>
      <c r="B501" s="49">
        <v>101.889999</v>
      </c>
      <c r="C501" s="49">
        <v>103.989998</v>
      </c>
      <c r="D501" s="49">
        <v>101.209999</v>
      </c>
      <c r="E501" s="49">
        <v>102.239998</v>
      </c>
      <c r="F501" s="49">
        <v>99.867981</v>
      </c>
      <c r="G501" s="49">
        <v>20300</v>
      </c>
    </row>
    <row r="502" spans="1:7" x14ac:dyDescent="0.2">
      <c r="A502" s="19" t="s">
        <v>907</v>
      </c>
      <c r="B502" s="49">
        <v>102.139999</v>
      </c>
      <c r="C502" s="49">
        <v>103.239998</v>
      </c>
      <c r="D502" s="49">
        <v>101.07</v>
      </c>
      <c r="E502" s="49">
        <v>101.790001</v>
      </c>
      <c r="F502" s="49">
        <v>99.428428999999994</v>
      </c>
      <c r="G502" s="49">
        <v>15800</v>
      </c>
    </row>
    <row r="503" spans="1:7" x14ac:dyDescent="0.2">
      <c r="A503" s="19" t="s">
        <v>908</v>
      </c>
      <c r="B503" s="49">
        <v>100</v>
      </c>
      <c r="C503" s="49">
        <v>102.980003</v>
      </c>
      <c r="D503" s="49">
        <v>99.199996999999996</v>
      </c>
      <c r="E503" s="49">
        <v>102.94000200000001</v>
      </c>
      <c r="F503" s="49">
        <v>100.55173499999999</v>
      </c>
      <c r="G503" s="49">
        <v>18800</v>
      </c>
    </row>
    <row r="504" spans="1:7" x14ac:dyDescent="0.2">
      <c r="A504" s="19" t="s">
        <v>909</v>
      </c>
      <c r="B504" s="49">
        <v>100.790001</v>
      </c>
      <c r="C504" s="49">
        <v>100.94000200000001</v>
      </c>
      <c r="D504" s="49">
        <v>99</v>
      </c>
      <c r="E504" s="49">
        <v>100.32</v>
      </c>
      <c r="F504" s="49">
        <v>97.992546000000004</v>
      </c>
      <c r="G504" s="49">
        <v>19300</v>
      </c>
    </row>
    <row r="505" spans="1:7" x14ac:dyDescent="0.2">
      <c r="A505" s="19" t="s">
        <v>910</v>
      </c>
      <c r="B505" s="49">
        <v>100.639999</v>
      </c>
      <c r="C505" s="49">
        <v>100.980003</v>
      </c>
      <c r="D505" s="49">
        <v>98.919998000000007</v>
      </c>
      <c r="E505" s="49">
        <v>100.769997</v>
      </c>
      <c r="F505" s="49">
        <v>98.432097999999996</v>
      </c>
      <c r="G505" s="49">
        <v>15900</v>
      </c>
    </row>
    <row r="506" spans="1:7" x14ac:dyDescent="0.2">
      <c r="A506" s="19" t="s">
        <v>911</v>
      </c>
      <c r="B506" s="49">
        <v>100.089996</v>
      </c>
      <c r="C506" s="49">
        <v>100.529999</v>
      </c>
      <c r="D506" s="49">
        <v>99.940002000000007</v>
      </c>
      <c r="E506" s="49">
        <v>100.290001</v>
      </c>
      <c r="F506" s="49">
        <v>97.963218999999995</v>
      </c>
      <c r="G506" s="49">
        <v>6300</v>
      </c>
    </row>
    <row r="507" spans="1:7" x14ac:dyDescent="0.2">
      <c r="A507" s="19" t="s">
        <v>912</v>
      </c>
      <c r="B507" s="49">
        <v>99.769997000000004</v>
      </c>
      <c r="C507" s="49">
        <v>100.459999</v>
      </c>
      <c r="D507" s="49">
        <v>99.5</v>
      </c>
      <c r="E507" s="49">
        <v>99.519997000000004</v>
      </c>
      <c r="F507" s="49">
        <v>97.211089999999999</v>
      </c>
      <c r="G507" s="49">
        <v>9800</v>
      </c>
    </row>
    <row r="508" spans="1:7" x14ac:dyDescent="0.2">
      <c r="A508" s="19" t="s">
        <v>913</v>
      </c>
      <c r="B508" s="49">
        <v>100.57</v>
      </c>
      <c r="C508" s="49">
        <v>101.349998</v>
      </c>
      <c r="D508" s="49">
        <v>99.059997999999993</v>
      </c>
      <c r="E508" s="49">
        <v>100.150002</v>
      </c>
      <c r="F508" s="49">
        <v>97.826476999999997</v>
      </c>
      <c r="G508" s="49">
        <v>18200</v>
      </c>
    </row>
    <row r="509" spans="1:7" x14ac:dyDescent="0.2">
      <c r="A509" s="19" t="s">
        <v>914</v>
      </c>
      <c r="B509" s="49">
        <v>99.849997999999999</v>
      </c>
      <c r="C509" s="49">
        <v>100.389999</v>
      </c>
      <c r="D509" s="49">
        <v>98.900002000000001</v>
      </c>
      <c r="E509" s="49">
        <v>99.68</v>
      </c>
      <c r="F509" s="49">
        <v>97.367371000000006</v>
      </c>
      <c r="G509" s="49">
        <v>18500</v>
      </c>
    </row>
    <row r="510" spans="1:7" x14ac:dyDescent="0.2">
      <c r="A510" s="19" t="s">
        <v>915</v>
      </c>
      <c r="B510" s="49">
        <v>101.650002</v>
      </c>
      <c r="C510" s="49">
        <v>102.30999799999999</v>
      </c>
      <c r="D510" s="49">
        <v>100.300003</v>
      </c>
      <c r="E510" s="49">
        <v>100.5</v>
      </c>
      <c r="F510" s="49">
        <v>98.168364999999994</v>
      </c>
      <c r="G510" s="49">
        <v>24400</v>
      </c>
    </row>
    <row r="511" spans="1:7" x14ac:dyDescent="0.2">
      <c r="A511" s="19" t="s">
        <v>916</v>
      </c>
      <c r="B511" s="49">
        <v>102.41999800000001</v>
      </c>
      <c r="C511" s="49">
        <v>102.41999800000001</v>
      </c>
      <c r="D511" s="49">
        <v>100.339996</v>
      </c>
      <c r="E511" s="49">
        <v>101.91999800000001</v>
      </c>
      <c r="F511" s="49">
        <v>99.555389000000005</v>
      </c>
      <c r="G511" s="49">
        <v>12000</v>
      </c>
    </row>
    <row r="512" spans="1:7" x14ac:dyDescent="0.2">
      <c r="A512" s="19" t="s">
        <v>917</v>
      </c>
      <c r="B512" s="49">
        <v>99</v>
      </c>
      <c r="C512" s="49">
        <v>102.519997</v>
      </c>
      <c r="D512" s="49">
        <v>98.160004000000001</v>
      </c>
      <c r="E512" s="49">
        <v>101.58000199999999</v>
      </c>
      <c r="F512" s="49">
        <v>99.223304999999996</v>
      </c>
      <c r="G512" s="49">
        <v>31700</v>
      </c>
    </row>
    <row r="513" spans="1:7" x14ac:dyDescent="0.2">
      <c r="A513" s="19" t="s">
        <v>918</v>
      </c>
      <c r="B513" s="49">
        <v>97.919998000000007</v>
      </c>
      <c r="C513" s="49">
        <v>99.589995999999999</v>
      </c>
      <c r="D513" s="49">
        <v>96.389999000000003</v>
      </c>
      <c r="E513" s="49">
        <v>98.540001000000004</v>
      </c>
      <c r="F513" s="49">
        <v>96.253829999999994</v>
      </c>
      <c r="G513" s="49">
        <v>26100</v>
      </c>
    </row>
    <row r="514" spans="1:7" x14ac:dyDescent="0.2">
      <c r="A514" s="19" t="s">
        <v>919</v>
      </c>
      <c r="B514" s="49">
        <v>97</v>
      </c>
      <c r="C514" s="49">
        <v>98.099997999999999</v>
      </c>
      <c r="D514" s="49">
        <v>95.959998999999996</v>
      </c>
      <c r="E514" s="49">
        <v>97.279999000000004</v>
      </c>
      <c r="F514" s="49">
        <v>95.023071000000002</v>
      </c>
      <c r="G514" s="49">
        <v>28900</v>
      </c>
    </row>
    <row r="515" spans="1:7" x14ac:dyDescent="0.2">
      <c r="A515" s="19" t="s">
        <v>0</v>
      </c>
      <c r="B515" s="49">
        <v>97.699996999999996</v>
      </c>
      <c r="C515" s="49">
        <v>100.139999</v>
      </c>
      <c r="D515" s="49">
        <v>96.360000999999997</v>
      </c>
      <c r="E515" s="49">
        <v>97.540001000000004</v>
      </c>
      <c r="F515" s="49">
        <v>95.277030999999994</v>
      </c>
      <c r="G515" s="49">
        <v>28500</v>
      </c>
    </row>
    <row r="516" spans="1:7" x14ac:dyDescent="0.2">
      <c r="A516" s="19" t="s">
        <v>158</v>
      </c>
      <c r="B516" s="49">
        <v>100.970001</v>
      </c>
      <c r="C516" s="49">
        <v>101.540001</v>
      </c>
      <c r="D516" s="49">
        <v>97.629997000000003</v>
      </c>
      <c r="E516" s="49">
        <v>98.690002000000007</v>
      </c>
      <c r="F516" s="49">
        <v>96.400351999999998</v>
      </c>
      <c r="G516" s="49">
        <v>33800</v>
      </c>
    </row>
    <row r="517" spans="1:7" x14ac:dyDescent="0.2">
      <c r="A517" s="19" t="s">
        <v>159</v>
      </c>
      <c r="B517" s="49">
        <v>103.510002</v>
      </c>
      <c r="C517" s="49">
        <v>104.529999</v>
      </c>
      <c r="D517" s="49">
        <v>99.459998999999996</v>
      </c>
      <c r="E517" s="49">
        <v>101.029999</v>
      </c>
      <c r="F517" s="49">
        <v>98.686058000000003</v>
      </c>
      <c r="G517" s="49">
        <v>23900</v>
      </c>
    </row>
    <row r="518" spans="1:7" x14ac:dyDescent="0.2">
      <c r="A518" s="19" t="s">
        <v>160</v>
      </c>
      <c r="B518" s="49">
        <v>105</v>
      </c>
      <c r="C518" s="49">
        <v>105</v>
      </c>
      <c r="D518" s="49">
        <v>102.16999800000001</v>
      </c>
      <c r="E518" s="49">
        <v>103.93</v>
      </c>
      <c r="F518" s="49">
        <v>101.274582</v>
      </c>
      <c r="G518" s="49">
        <v>28200</v>
      </c>
    </row>
    <row r="519" spans="1:7" x14ac:dyDescent="0.2">
      <c r="A519" s="19" t="s">
        <v>161</v>
      </c>
      <c r="B519" s="49">
        <v>104.860001</v>
      </c>
      <c r="C519" s="49">
        <v>105.699997</v>
      </c>
      <c r="D519" s="49">
        <v>100.32</v>
      </c>
      <c r="E519" s="49">
        <v>105.07</v>
      </c>
      <c r="F519" s="49">
        <v>102.38545999999999</v>
      </c>
      <c r="G519" s="49">
        <v>19700</v>
      </c>
    </row>
    <row r="520" spans="1:7" x14ac:dyDescent="0.2">
      <c r="A520" s="19" t="s">
        <v>162</v>
      </c>
      <c r="B520" s="49">
        <v>102.25</v>
      </c>
      <c r="C520" s="49">
        <v>104.800003</v>
      </c>
      <c r="D520" s="49">
        <v>100.480003</v>
      </c>
      <c r="E520" s="49">
        <v>104.010002</v>
      </c>
      <c r="F520" s="49">
        <v>101.35253899999999</v>
      </c>
      <c r="G520" s="49">
        <v>42300</v>
      </c>
    </row>
    <row r="521" spans="1:7" x14ac:dyDescent="0.2">
      <c r="A521" s="19" t="s">
        <v>163</v>
      </c>
      <c r="B521" s="49">
        <v>99.5</v>
      </c>
      <c r="C521" s="49">
        <v>102.889999</v>
      </c>
      <c r="D521" s="49">
        <v>98.879997000000003</v>
      </c>
      <c r="E521" s="49">
        <v>102.849998</v>
      </c>
      <c r="F521" s="49">
        <v>100.22215300000001</v>
      </c>
      <c r="G521" s="49">
        <v>12300</v>
      </c>
    </row>
    <row r="522" spans="1:7" x14ac:dyDescent="0.2">
      <c r="A522" s="19" t="s">
        <v>164</v>
      </c>
      <c r="B522" s="49">
        <v>98.699996999999996</v>
      </c>
      <c r="C522" s="49">
        <v>99.529999000000004</v>
      </c>
      <c r="D522" s="49">
        <v>98</v>
      </c>
      <c r="E522" s="49">
        <v>99.400002000000001</v>
      </c>
      <c r="F522" s="49">
        <v>96.860320999999999</v>
      </c>
      <c r="G522" s="49">
        <v>17700</v>
      </c>
    </row>
    <row r="523" spans="1:7" x14ac:dyDescent="0.2">
      <c r="A523" s="19" t="s">
        <v>165</v>
      </c>
      <c r="B523" s="49">
        <v>95.419998000000007</v>
      </c>
      <c r="C523" s="49">
        <v>99.080001999999993</v>
      </c>
      <c r="D523" s="49">
        <v>94.839995999999999</v>
      </c>
      <c r="E523" s="49">
        <v>98.470000999999996</v>
      </c>
      <c r="F523" s="49">
        <v>95.954078999999993</v>
      </c>
      <c r="G523" s="49">
        <v>19100</v>
      </c>
    </row>
    <row r="524" spans="1:7" x14ac:dyDescent="0.2">
      <c r="A524" s="19" t="s">
        <v>166</v>
      </c>
      <c r="B524" s="49">
        <v>93.410004000000001</v>
      </c>
      <c r="C524" s="49">
        <v>95.989998</v>
      </c>
      <c r="D524" s="49">
        <v>92.419998000000007</v>
      </c>
      <c r="E524" s="49">
        <v>95.989998</v>
      </c>
      <c r="F524" s="49">
        <v>93.537452999999999</v>
      </c>
      <c r="G524" s="49">
        <v>32900</v>
      </c>
    </row>
    <row r="525" spans="1:7" x14ac:dyDescent="0.2">
      <c r="A525" s="19" t="s">
        <v>167</v>
      </c>
      <c r="B525" s="49">
        <v>92.300003000000004</v>
      </c>
      <c r="C525" s="49">
        <v>93.889999000000003</v>
      </c>
      <c r="D525" s="49">
        <v>90.620002999999997</v>
      </c>
      <c r="E525" s="49">
        <v>93.860000999999997</v>
      </c>
      <c r="F525" s="49">
        <v>91.461883999999998</v>
      </c>
      <c r="G525" s="49">
        <v>23400</v>
      </c>
    </row>
    <row r="526" spans="1:7" x14ac:dyDescent="0.2">
      <c r="A526" s="19" t="s">
        <v>168</v>
      </c>
      <c r="B526" s="49">
        <v>90.349997999999999</v>
      </c>
      <c r="C526" s="49">
        <v>91.599997999999999</v>
      </c>
      <c r="D526" s="49">
        <v>89.480002999999996</v>
      </c>
      <c r="E526" s="49">
        <v>91.599997999999999</v>
      </c>
      <c r="F526" s="49">
        <v>89.259613000000002</v>
      </c>
      <c r="G526" s="49">
        <v>10200</v>
      </c>
    </row>
    <row r="527" spans="1:7" x14ac:dyDescent="0.2">
      <c r="A527" s="19" t="s">
        <v>169</v>
      </c>
      <c r="B527" s="49">
        <v>90.769997000000004</v>
      </c>
      <c r="C527" s="49">
        <v>91.559997999999993</v>
      </c>
      <c r="D527" s="49">
        <v>90</v>
      </c>
      <c r="E527" s="49">
        <v>91.300003000000004</v>
      </c>
      <c r="F527" s="49">
        <v>88.967292999999998</v>
      </c>
      <c r="G527" s="49">
        <v>12800</v>
      </c>
    </row>
    <row r="528" spans="1:7" x14ac:dyDescent="0.2">
      <c r="A528" s="19" t="s">
        <v>170</v>
      </c>
      <c r="B528" s="49">
        <v>89.650002000000001</v>
      </c>
      <c r="C528" s="49">
        <v>90.790001000000004</v>
      </c>
      <c r="D528" s="49">
        <v>89.529999000000004</v>
      </c>
      <c r="E528" s="49">
        <v>90.230002999999996</v>
      </c>
      <c r="F528" s="49">
        <v>87.924614000000005</v>
      </c>
      <c r="G528" s="49">
        <v>9900</v>
      </c>
    </row>
    <row r="529" spans="1:7" x14ac:dyDescent="0.2">
      <c r="A529" s="19" t="s">
        <v>171</v>
      </c>
      <c r="B529" s="49">
        <v>89.809997999999993</v>
      </c>
      <c r="C529" s="49">
        <v>90.25</v>
      </c>
      <c r="D529" s="49">
        <v>88.440002000000007</v>
      </c>
      <c r="E529" s="49">
        <v>90.220000999999996</v>
      </c>
      <c r="F529" s="49">
        <v>87.914885999999996</v>
      </c>
      <c r="G529" s="49">
        <v>17700</v>
      </c>
    </row>
    <row r="530" spans="1:7" x14ac:dyDescent="0.2">
      <c r="A530" s="19" t="s">
        <v>172</v>
      </c>
      <c r="B530" s="49">
        <v>89.379997000000003</v>
      </c>
      <c r="C530" s="49">
        <v>90.199996999999996</v>
      </c>
      <c r="D530" s="49">
        <v>88.150002000000001</v>
      </c>
      <c r="E530" s="49">
        <v>90.18</v>
      </c>
      <c r="F530" s="49">
        <v>87.875884999999997</v>
      </c>
      <c r="G530" s="49">
        <v>12400</v>
      </c>
    </row>
    <row r="531" spans="1:7" x14ac:dyDescent="0.2">
      <c r="A531" s="19" t="s">
        <v>173</v>
      </c>
      <c r="B531" s="49">
        <v>89.370002999999997</v>
      </c>
      <c r="C531" s="49">
        <v>89.489998</v>
      </c>
      <c r="D531" s="49">
        <v>88</v>
      </c>
      <c r="E531" s="49">
        <v>89.129997000000003</v>
      </c>
      <c r="F531" s="49">
        <v>86.852729999999994</v>
      </c>
      <c r="G531" s="49">
        <v>13000</v>
      </c>
    </row>
    <row r="532" spans="1:7" x14ac:dyDescent="0.2">
      <c r="A532" s="19" t="s">
        <v>174</v>
      </c>
      <c r="B532" s="49">
        <v>89.199996999999996</v>
      </c>
      <c r="C532" s="49">
        <v>89.629997000000003</v>
      </c>
      <c r="D532" s="49">
        <v>88</v>
      </c>
      <c r="E532" s="49">
        <v>88.589995999999999</v>
      </c>
      <c r="F532" s="49">
        <v>86.326515000000001</v>
      </c>
      <c r="G532" s="49">
        <v>11800</v>
      </c>
    </row>
    <row r="533" spans="1:7" x14ac:dyDescent="0.2">
      <c r="A533" s="19" t="s">
        <v>175</v>
      </c>
      <c r="B533" s="49">
        <v>89.07</v>
      </c>
      <c r="C533" s="49">
        <v>90.029999000000004</v>
      </c>
      <c r="D533" s="49">
        <v>88.370002999999997</v>
      </c>
      <c r="E533" s="49">
        <v>89.199996999999996</v>
      </c>
      <c r="F533" s="49">
        <v>86.920921000000007</v>
      </c>
      <c r="G533" s="49">
        <v>13600</v>
      </c>
    </row>
    <row r="534" spans="1:7" x14ac:dyDescent="0.2">
      <c r="A534" s="19" t="s">
        <v>176</v>
      </c>
      <c r="B534" s="49">
        <v>88.790001000000004</v>
      </c>
      <c r="C534" s="49">
        <v>90.099997999999999</v>
      </c>
      <c r="D534" s="49">
        <v>86.900002000000001</v>
      </c>
      <c r="E534" s="49">
        <v>89.870002999999997</v>
      </c>
      <c r="F534" s="49">
        <v>87.573807000000002</v>
      </c>
      <c r="G534" s="49">
        <v>30300</v>
      </c>
    </row>
    <row r="535" spans="1:7" x14ac:dyDescent="0.2">
      <c r="A535" s="19" t="s">
        <v>177</v>
      </c>
      <c r="B535" s="50">
        <v>132.68</v>
      </c>
      <c r="C535" s="50">
        <v>144.94</v>
      </c>
      <c r="D535" s="50">
        <v>131.59</v>
      </c>
      <c r="E535" s="50">
        <v>144.69999999999999</v>
      </c>
      <c r="F535" s="50">
        <v>25641366</v>
      </c>
      <c r="G535" s="50">
        <v>16.53</v>
      </c>
    </row>
    <row r="536" spans="1:7" x14ac:dyDescent="0.2">
      <c r="A536" s="19" t="s">
        <v>178</v>
      </c>
      <c r="B536" s="50">
        <v>126.35</v>
      </c>
      <c r="C536" s="50">
        <v>128.55000000000001</v>
      </c>
      <c r="D536" s="50">
        <v>123.931</v>
      </c>
      <c r="E536" s="50">
        <v>124.17</v>
      </c>
      <c r="F536" s="50">
        <v>7738127</v>
      </c>
      <c r="G536" s="50">
        <v>-2.44</v>
      </c>
    </row>
    <row r="537" spans="1:7" x14ac:dyDescent="0.2">
      <c r="A537" s="19" t="s">
        <v>179</v>
      </c>
      <c r="B537" s="50">
        <v>129.77000000000001</v>
      </c>
      <c r="C537" s="50">
        <v>130.59</v>
      </c>
      <c r="D537" s="50">
        <v>126.98</v>
      </c>
      <c r="E537" s="50">
        <v>127.28</v>
      </c>
      <c r="F537" s="50">
        <v>9716219</v>
      </c>
      <c r="G537" s="50">
        <v>0.27</v>
      </c>
    </row>
    <row r="538" spans="1:7" x14ac:dyDescent="0.2">
      <c r="A538" s="19" t="s">
        <v>180</v>
      </c>
      <c r="B538" s="50">
        <v>121.31</v>
      </c>
      <c r="C538" s="50">
        <v>126.95</v>
      </c>
      <c r="D538" s="50">
        <v>119.52</v>
      </c>
      <c r="E538" s="50">
        <v>126.94</v>
      </c>
      <c r="F538" s="50">
        <v>12355625</v>
      </c>
      <c r="G538" s="50">
        <v>5.34</v>
      </c>
    </row>
    <row r="539" spans="1:7" x14ac:dyDescent="0.2">
      <c r="A539" s="19" t="s">
        <v>181</v>
      </c>
      <c r="B539" s="50">
        <v>119.38</v>
      </c>
      <c r="C539" s="50">
        <v>122.72</v>
      </c>
      <c r="D539" s="50">
        <v>116.1</v>
      </c>
      <c r="E539" s="50">
        <v>120.5</v>
      </c>
      <c r="F539" s="50">
        <v>13876722</v>
      </c>
      <c r="G539" s="50">
        <v>-0.28000000000000003</v>
      </c>
    </row>
    <row r="540" spans="1:7" x14ac:dyDescent="0.2">
      <c r="A540" s="19" t="s">
        <v>182</v>
      </c>
      <c r="B540" s="50">
        <v>124.5</v>
      </c>
      <c r="C540" s="50">
        <v>125.84</v>
      </c>
      <c r="D540" s="50">
        <v>120.3</v>
      </c>
      <c r="E540" s="50">
        <v>120.84</v>
      </c>
      <c r="F540" s="50">
        <v>10268562</v>
      </c>
      <c r="G540" s="50">
        <v>-0.44</v>
      </c>
    </row>
    <row r="541" spans="1:7" x14ac:dyDescent="0.2">
      <c r="A541" s="19" t="s">
        <v>183</v>
      </c>
      <c r="B541" s="50">
        <v>121.58</v>
      </c>
      <c r="C541" s="50">
        <v>122.75</v>
      </c>
      <c r="D541" s="50">
        <v>117.93</v>
      </c>
      <c r="E541" s="50">
        <v>121.38</v>
      </c>
      <c r="F541" s="50">
        <v>11100709</v>
      </c>
      <c r="G541" s="50">
        <v>-0.59</v>
      </c>
    </row>
    <row r="542" spans="1:7" x14ac:dyDescent="0.2">
      <c r="A542" s="19" t="s">
        <v>184</v>
      </c>
      <c r="B542" s="50">
        <v>122.89</v>
      </c>
      <c r="C542" s="50">
        <v>124.789</v>
      </c>
      <c r="D542" s="50">
        <v>120.25</v>
      </c>
      <c r="E542" s="50">
        <v>122.1</v>
      </c>
      <c r="F542" s="50">
        <v>11895313</v>
      </c>
      <c r="G542" s="50">
        <v>0.82</v>
      </c>
    </row>
    <row r="543" spans="1:7" x14ac:dyDescent="0.2">
      <c r="A543" s="19" t="s">
        <v>185</v>
      </c>
      <c r="B543" s="50">
        <v>126.08</v>
      </c>
      <c r="C543" s="50">
        <v>127.45</v>
      </c>
      <c r="D543" s="50">
        <v>119.06</v>
      </c>
      <c r="E543" s="50">
        <v>121.11</v>
      </c>
      <c r="F543" s="50">
        <v>13841140</v>
      </c>
      <c r="G543" s="50">
        <v>-3.95</v>
      </c>
    </row>
    <row r="544" spans="1:7" x14ac:dyDescent="0.2">
      <c r="A544" s="19" t="s">
        <v>186</v>
      </c>
      <c r="B544" s="50">
        <v>119.43</v>
      </c>
      <c r="C544" s="50">
        <v>129</v>
      </c>
      <c r="D544" s="50">
        <v>119.22</v>
      </c>
      <c r="E544" s="50">
        <v>126.09</v>
      </c>
      <c r="F544" s="50">
        <v>19803453</v>
      </c>
      <c r="G544" s="50">
        <v>3.71</v>
      </c>
    </row>
    <row r="545" spans="1:7" x14ac:dyDescent="0.2">
      <c r="A545" s="19" t="s">
        <v>187</v>
      </c>
      <c r="B545" s="50">
        <v>135.27000000000001</v>
      </c>
      <c r="C545" s="50">
        <v>135.44999999999999</v>
      </c>
      <c r="D545" s="50">
        <v>119.61</v>
      </c>
      <c r="E545" s="50">
        <v>121.58</v>
      </c>
      <c r="F545" s="50">
        <v>23115447</v>
      </c>
      <c r="G545" s="50">
        <v>-10.24</v>
      </c>
    </row>
    <row r="546" spans="1:7" x14ac:dyDescent="0.2">
      <c r="A546" s="19" t="s">
        <v>188</v>
      </c>
      <c r="B546" s="50">
        <v>136.85</v>
      </c>
      <c r="C546" s="50">
        <v>137.94999999999999</v>
      </c>
      <c r="D546" s="50">
        <v>134.35</v>
      </c>
      <c r="E546" s="50">
        <v>135.44999999999999</v>
      </c>
      <c r="F546" s="50">
        <v>9890781</v>
      </c>
      <c r="G546" s="50">
        <v>-1.56</v>
      </c>
    </row>
    <row r="547" spans="1:7" x14ac:dyDescent="0.2">
      <c r="A547" s="19" t="s">
        <v>189</v>
      </c>
      <c r="B547" s="50">
        <v>138.91999999999999</v>
      </c>
      <c r="C547" s="50">
        <v>140.4</v>
      </c>
      <c r="D547" s="50">
        <v>134.11099999999999</v>
      </c>
      <c r="E547" s="50">
        <v>137.6</v>
      </c>
      <c r="F547" s="50">
        <v>12199871</v>
      </c>
      <c r="G547" s="50">
        <v>-0.79</v>
      </c>
    </row>
    <row r="548" spans="1:7" x14ac:dyDescent="0.2">
      <c r="A548" s="19" t="s">
        <v>190</v>
      </c>
      <c r="B548" s="50">
        <v>140.84</v>
      </c>
      <c r="C548" s="50">
        <v>142.37</v>
      </c>
      <c r="D548" s="50">
        <v>136.34200000000001</v>
      </c>
      <c r="E548" s="50">
        <v>138.69999999999999</v>
      </c>
      <c r="F548" s="50">
        <v>12649186</v>
      </c>
      <c r="G548" s="50">
        <v>0.65</v>
      </c>
    </row>
    <row r="549" spans="1:7" x14ac:dyDescent="0.2">
      <c r="A549" s="19" t="s">
        <v>191</v>
      </c>
      <c r="B549" s="50">
        <v>144.69</v>
      </c>
      <c r="C549" s="50">
        <v>144.69999999999999</v>
      </c>
      <c r="D549" s="50">
        <v>136.18</v>
      </c>
      <c r="E549" s="50">
        <v>137.80000000000001</v>
      </c>
      <c r="F549" s="50">
        <v>14950011</v>
      </c>
      <c r="G549" s="50">
        <v>-4.7699999999999996</v>
      </c>
    </row>
    <row r="550" spans="1:7" x14ac:dyDescent="0.2">
      <c r="A550" s="19" t="s">
        <v>192</v>
      </c>
      <c r="B550" s="50">
        <v>141</v>
      </c>
      <c r="C550" s="50">
        <v>145.41999999999999</v>
      </c>
      <c r="D550" s="50">
        <v>137.1</v>
      </c>
      <c r="E550" s="50">
        <v>144.69800000000001</v>
      </c>
      <c r="F550" s="50">
        <v>13988834</v>
      </c>
      <c r="G550" s="50">
        <v>4.8899999999999997</v>
      </c>
    </row>
    <row r="551" spans="1:7" x14ac:dyDescent="0.2">
      <c r="A551" s="19" t="s">
        <v>193</v>
      </c>
      <c r="B551" s="50">
        <v>136.47999999999999</v>
      </c>
      <c r="C551" s="50">
        <v>140.6</v>
      </c>
      <c r="D551" s="50">
        <v>132.32</v>
      </c>
      <c r="E551" s="50">
        <v>137.94999999999999</v>
      </c>
      <c r="F551" s="50">
        <v>22468956</v>
      </c>
      <c r="G551" s="50">
        <v>-1.3</v>
      </c>
    </row>
    <row r="552" spans="1:7" x14ac:dyDescent="0.2">
      <c r="A552" s="19" t="s">
        <v>194</v>
      </c>
      <c r="B552" s="50">
        <v>144.19</v>
      </c>
      <c r="C552" s="50">
        <v>145.65</v>
      </c>
      <c r="D552" s="50">
        <v>137.62</v>
      </c>
      <c r="E552" s="50">
        <v>139.77199999999999</v>
      </c>
      <c r="F552" s="50">
        <v>22252775</v>
      </c>
      <c r="G552" s="50">
        <v>-7.53</v>
      </c>
    </row>
    <row r="553" spans="1:7" x14ac:dyDescent="0.2">
      <c r="A553" s="19" t="s">
        <v>195</v>
      </c>
      <c r="B553" s="50">
        <v>154.81</v>
      </c>
      <c r="C553" s="50">
        <v>160.72999999999999</v>
      </c>
      <c r="D553" s="50">
        <v>146.35499999999999</v>
      </c>
      <c r="E553" s="50">
        <v>151.16</v>
      </c>
      <c r="F553" s="50">
        <v>31056454</v>
      </c>
      <c r="G553" s="50">
        <v>-14.51</v>
      </c>
    </row>
    <row r="554" spans="1:7" x14ac:dyDescent="0.2">
      <c r="A554" s="19" t="s">
        <v>196</v>
      </c>
      <c r="B554" s="50">
        <v>180</v>
      </c>
      <c r="C554" s="50">
        <v>181.43</v>
      </c>
      <c r="D554" s="50">
        <v>171.36</v>
      </c>
      <c r="E554" s="50">
        <v>176.81</v>
      </c>
      <c r="F554" s="50">
        <v>22366388</v>
      </c>
      <c r="G554" s="50">
        <v>0.92</v>
      </c>
    </row>
    <row r="555" spans="1:7" x14ac:dyDescent="0.2">
      <c r="A555" s="19" t="s">
        <v>197</v>
      </c>
      <c r="B555" s="50">
        <v>165</v>
      </c>
      <c r="C555" s="50">
        <v>175.39</v>
      </c>
      <c r="D555" s="50">
        <v>164.22</v>
      </c>
      <c r="E555" s="50">
        <v>175.2</v>
      </c>
      <c r="F555" s="50">
        <v>13093081</v>
      </c>
      <c r="G555" s="50">
        <v>8.0299999999999994</v>
      </c>
    </row>
    <row r="556" spans="1:7" x14ac:dyDescent="0.2">
      <c r="A556" s="19" t="s">
        <v>198</v>
      </c>
      <c r="B556" s="50">
        <v>163</v>
      </c>
      <c r="C556" s="50">
        <v>165.9</v>
      </c>
      <c r="D556" s="50">
        <v>160.41</v>
      </c>
      <c r="E556" s="50">
        <v>162.16999999999999</v>
      </c>
      <c r="F556" s="50">
        <v>7172966</v>
      </c>
      <c r="G556" s="50">
        <v>1.39</v>
      </c>
    </row>
    <row r="557" spans="1:7" x14ac:dyDescent="0.2">
      <c r="A557" s="19" t="s">
        <v>199</v>
      </c>
      <c r="B557" s="50">
        <v>155.66999999999999</v>
      </c>
      <c r="C557" s="50">
        <v>162.44</v>
      </c>
      <c r="D557" s="50">
        <v>153.30000000000001</v>
      </c>
      <c r="E557" s="50">
        <v>159.94</v>
      </c>
      <c r="F557" s="50">
        <v>9335865</v>
      </c>
      <c r="G557" s="50">
        <v>0.45</v>
      </c>
    </row>
    <row r="558" spans="1:7" x14ac:dyDescent="0.2">
      <c r="A558" s="19" t="s">
        <v>200</v>
      </c>
      <c r="B558" s="50">
        <v>164.63</v>
      </c>
      <c r="C558" s="50">
        <v>167.68</v>
      </c>
      <c r="D558" s="50">
        <v>158.16999999999999</v>
      </c>
      <c r="E558" s="50">
        <v>159.22</v>
      </c>
      <c r="F558" s="50">
        <v>8393045</v>
      </c>
      <c r="G558" s="50">
        <v>-3.19</v>
      </c>
    </row>
    <row r="559" spans="1:7" x14ac:dyDescent="0.2">
      <c r="A559" s="19" t="s">
        <v>201</v>
      </c>
      <c r="B559" s="50">
        <v>162.76</v>
      </c>
      <c r="C559" s="50">
        <v>165.446</v>
      </c>
      <c r="D559" s="50">
        <v>153</v>
      </c>
      <c r="E559" s="50">
        <v>164.47</v>
      </c>
      <c r="F559" s="50">
        <v>14107272</v>
      </c>
      <c r="G559" s="50">
        <v>0.99</v>
      </c>
    </row>
    <row r="560" spans="1:7" x14ac:dyDescent="0.2">
      <c r="A560" s="19" t="s">
        <v>202</v>
      </c>
      <c r="B560" s="50">
        <v>170.18</v>
      </c>
      <c r="C560" s="50">
        <v>170.5</v>
      </c>
      <c r="D560" s="50">
        <v>162.19999999999999</v>
      </c>
      <c r="E560" s="50">
        <v>162.86000000000001</v>
      </c>
      <c r="F560" s="50">
        <v>7817867</v>
      </c>
      <c r="G560" s="50">
        <v>-4.01</v>
      </c>
    </row>
    <row r="561" spans="1:7" x14ac:dyDescent="0.2">
      <c r="A561" s="19" t="s">
        <v>203</v>
      </c>
      <c r="B561" s="50">
        <v>174.21</v>
      </c>
      <c r="C561" s="50">
        <v>174.5</v>
      </c>
      <c r="D561" s="50">
        <v>166.8</v>
      </c>
      <c r="E561" s="50">
        <v>169.66</v>
      </c>
      <c r="F561" s="50">
        <v>7593032</v>
      </c>
      <c r="G561" s="50">
        <v>-2.02</v>
      </c>
    </row>
    <row r="562" spans="1:7" x14ac:dyDescent="0.2">
      <c r="A562" s="19" t="s">
        <v>204</v>
      </c>
      <c r="B562" s="50">
        <v>165</v>
      </c>
      <c r="C562" s="50">
        <v>174.5</v>
      </c>
      <c r="D562" s="50">
        <v>162.82599999999999</v>
      </c>
      <c r="E562" s="50">
        <v>173.15</v>
      </c>
      <c r="F562" s="50">
        <v>10791351</v>
      </c>
      <c r="G562" s="50">
        <v>5.26</v>
      </c>
    </row>
    <row r="563" spans="1:7" x14ac:dyDescent="0.2">
      <c r="A563" s="19" t="s">
        <v>205</v>
      </c>
      <c r="B563" s="50">
        <v>168.91</v>
      </c>
      <c r="C563" s="50">
        <v>171.81</v>
      </c>
      <c r="D563" s="50">
        <v>160.15</v>
      </c>
      <c r="E563" s="50">
        <v>164.5</v>
      </c>
      <c r="F563" s="50">
        <v>13325266</v>
      </c>
      <c r="G563" s="50">
        <v>-4.0999999999999996</v>
      </c>
    </row>
    <row r="564" spans="1:7" x14ac:dyDescent="0.2">
      <c r="A564" s="19" t="s">
        <v>206</v>
      </c>
      <c r="B564" s="50">
        <v>170.5</v>
      </c>
      <c r="C564" s="50">
        <v>177.78</v>
      </c>
      <c r="D564" s="50">
        <v>166.11</v>
      </c>
      <c r="E564" s="50">
        <v>171.54</v>
      </c>
      <c r="F564" s="50">
        <v>11392242</v>
      </c>
      <c r="G564" s="50">
        <v>-0.61</v>
      </c>
    </row>
    <row r="565" spans="1:7" x14ac:dyDescent="0.2">
      <c r="A565" s="19" t="s">
        <v>207</v>
      </c>
      <c r="B565" s="50">
        <v>183.28</v>
      </c>
      <c r="C565" s="50">
        <v>183.39</v>
      </c>
      <c r="D565" s="50">
        <v>171</v>
      </c>
      <c r="E565" s="50">
        <v>172.6</v>
      </c>
      <c r="F565" s="50">
        <v>11528148</v>
      </c>
      <c r="G565" s="50">
        <v>-5.89</v>
      </c>
    </row>
    <row r="566" spans="1:7" x14ac:dyDescent="0.2">
      <c r="A566" s="19" t="s">
        <v>208</v>
      </c>
      <c r="B566" s="50">
        <v>184.15</v>
      </c>
      <c r="C566" s="50">
        <v>185.96</v>
      </c>
      <c r="D566" s="50">
        <v>182.52</v>
      </c>
      <c r="E566" s="50">
        <v>183.4</v>
      </c>
      <c r="F566" s="50">
        <v>5926479</v>
      </c>
      <c r="G566" s="50">
        <v>0.33</v>
      </c>
    </row>
    <row r="567" spans="1:7" x14ac:dyDescent="0.2">
      <c r="A567" s="19" t="s">
        <v>209</v>
      </c>
      <c r="B567" s="50">
        <v>183.54</v>
      </c>
      <c r="C567" s="50">
        <v>184.8</v>
      </c>
      <c r="D567" s="50">
        <v>180.99</v>
      </c>
      <c r="E567" s="50">
        <v>182.80199999999999</v>
      </c>
      <c r="F567" s="50">
        <v>6696939</v>
      </c>
      <c r="G567" s="50">
        <v>-0.41</v>
      </c>
    </row>
    <row r="568" spans="1:7" x14ac:dyDescent="0.2">
      <c r="A568" s="19" t="s">
        <v>210</v>
      </c>
      <c r="B568" s="50">
        <v>184.9</v>
      </c>
      <c r="C568" s="50">
        <v>187.3</v>
      </c>
      <c r="D568" s="50">
        <v>182.09</v>
      </c>
      <c r="E568" s="50">
        <v>183.56</v>
      </c>
      <c r="F568" s="50">
        <v>8199508</v>
      </c>
      <c r="G568" s="50">
        <v>-0.21</v>
      </c>
    </row>
    <row r="569" spans="1:7" x14ac:dyDescent="0.2">
      <c r="A569" s="19" t="s">
        <v>211</v>
      </c>
      <c r="B569" s="50">
        <v>185.28</v>
      </c>
      <c r="C569" s="50">
        <v>188.78899999999999</v>
      </c>
      <c r="D569" s="50">
        <v>183.18</v>
      </c>
      <c r="E569" s="50">
        <v>183.94</v>
      </c>
      <c r="F569" s="50">
        <v>10964154</v>
      </c>
      <c r="G569" s="50">
        <v>2.35</v>
      </c>
    </row>
    <row r="570" spans="1:7" x14ac:dyDescent="0.2">
      <c r="A570" s="19" t="s">
        <v>212</v>
      </c>
      <c r="B570" s="50">
        <v>175</v>
      </c>
      <c r="C570" s="50">
        <v>182.5</v>
      </c>
      <c r="D570" s="50">
        <v>174.15</v>
      </c>
      <c r="E570" s="50">
        <v>179.72</v>
      </c>
      <c r="F570" s="50">
        <v>7764296</v>
      </c>
      <c r="G570" s="50">
        <v>0.56999999999999995</v>
      </c>
    </row>
    <row r="571" spans="1:7" x14ac:dyDescent="0.2">
      <c r="A571" s="19" t="s">
        <v>213</v>
      </c>
      <c r="B571" s="50">
        <v>172.75</v>
      </c>
      <c r="C571" s="50">
        <v>179.28800000000001</v>
      </c>
      <c r="D571" s="50">
        <v>171.2</v>
      </c>
      <c r="E571" s="50">
        <v>178.7</v>
      </c>
      <c r="F571" s="50">
        <v>8304400</v>
      </c>
      <c r="G571" s="50">
        <v>3.34</v>
      </c>
    </row>
    <row r="572" spans="1:7" x14ac:dyDescent="0.2">
      <c r="A572" s="19" t="s">
        <v>214</v>
      </c>
      <c r="B572" s="50">
        <v>173.09</v>
      </c>
      <c r="C572" s="50">
        <v>175.75</v>
      </c>
      <c r="D572" s="50">
        <v>169.69</v>
      </c>
      <c r="E572" s="50">
        <v>172.93</v>
      </c>
      <c r="F572" s="50">
        <v>8863777</v>
      </c>
      <c r="G572" s="50">
        <v>2.46</v>
      </c>
    </row>
    <row r="573" spans="1:7" x14ac:dyDescent="0.2">
      <c r="A573" s="19" t="s">
        <v>215</v>
      </c>
      <c r="B573" s="50">
        <v>174.73</v>
      </c>
      <c r="C573" s="50">
        <v>174.99</v>
      </c>
      <c r="D573" s="50">
        <v>161.5</v>
      </c>
      <c r="E573" s="50">
        <v>168.78</v>
      </c>
      <c r="F573" s="50">
        <v>15308423</v>
      </c>
      <c r="G573" s="50">
        <v>-3.41</v>
      </c>
    </row>
    <row r="574" spans="1:7" x14ac:dyDescent="0.2">
      <c r="A574" s="19" t="s">
        <v>216</v>
      </c>
      <c r="B574" s="50">
        <v>184.4</v>
      </c>
      <c r="C574" s="50">
        <v>185.93</v>
      </c>
      <c r="D574" s="50">
        <v>173.21</v>
      </c>
      <c r="E574" s="50">
        <v>174.73</v>
      </c>
      <c r="F574" s="50">
        <v>13744123</v>
      </c>
      <c r="G574" s="50">
        <v>-4.5599999999999996</v>
      </c>
    </row>
    <row r="575" spans="1:7" x14ac:dyDescent="0.2">
      <c r="A575" s="19" t="s">
        <v>217</v>
      </c>
      <c r="B575" s="50">
        <v>182.46</v>
      </c>
      <c r="C575" s="50">
        <v>186.73</v>
      </c>
      <c r="D575" s="50">
        <v>180.26</v>
      </c>
      <c r="E575" s="50">
        <v>183.07</v>
      </c>
      <c r="F575" s="50">
        <v>11475316</v>
      </c>
      <c r="G575" s="50">
        <v>1.1499999999999999</v>
      </c>
    </row>
    <row r="576" spans="1:7" x14ac:dyDescent="0.2">
      <c r="A576" s="19" t="s">
        <v>218</v>
      </c>
      <c r="B576" s="50">
        <v>176.4</v>
      </c>
      <c r="C576" s="50">
        <v>181.18</v>
      </c>
      <c r="D576" s="50">
        <v>172.65</v>
      </c>
      <c r="E576" s="50">
        <v>180.98</v>
      </c>
      <c r="F576" s="50">
        <v>14399622</v>
      </c>
      <c r="G576" s="50">
        <v>4.43</v>
      </c>
    </row>
    <row r="577" spans="1:7" x14ac:dyDescent="0.2">
      <c r="A577" s="19" t="s">
        <v>219</v>
      </c>
      <c r="B577" s="50">
        <v>175.04499999999999</v>
      </c>
      <c r="C577" s="50">
        <v>179.69</v>
      </c>
      <c r="D577" s="50">
        <v>168</v>
      </c>
      <c r="E577" s="50">
        <v>173.31</v>
      </c>
      <c r="F577" s="50">
        <v>23808353</v>
      </c>
      <c r="G577" s="50">
        <v>-4.22</v>
      </c>
    </row>
    <row r="578" spans="1:7" x14ac:dyDescent="0.2">
      <c r="A578" s="19" t="s">
        <v>220</v>
      </c>
      <c r="B578" s="50">
        <v>188.59</v>
      </c>
      <c r="C578" s="50">
        <v>191.83</v>
      </c>
      <c r="D578" s="50">
        <v>175.4</v>
      </c>
      <c r="E578" s="50">
        <v>180.95</v>
      </c>
      <c r="F578" s="50">
        <v>20751153</v>
      </c>
      <c r="G578" s="50">
        <v>-6.24</v>
      </c>
    </row>
    <row r="579" spans="1:7" x14ac:dyDescent="0.2">
      <c r="A579" s="19" t="s">
        <v>221</v>
      </c>
      <c r="B579" s="50">
        <v>193.96</v>
      </c>
      <c r="C579" s="50">
        <v>194.23</v>
      </c>
      <c r="D579" s="50">
        <v>188.37</v>
      </c>
      <c r="E579" s="50">
        <v>193</v>
      </c>
      <c r="F579" s="50">
        <v>7759936</v>
      </c>
      <c r="G579" s="50">
        <v>-0.19</v>
      </c>
    </row>
    <row r="580" spans="1:7" x14ac:dyDescent="0.2">
      <c r="A580" s="19" t="s">
        <v>222</v>
      </c>
      <c r="B580" s="50">
        <v>189</v>
      </c>
      <c r="C580" s="50">
        <v>194.5</v>
      </c>
      <c r="D580" s="50">
        <v>188</v>
      </c>
      <c r="E580" s="50">
        <v>193.37</v>
      </c>
      <c r="F580" s="50">
        <v>8932351</v>
      </c>
      <c r="G580" s="50">
        <v>1.29</v>
      </c>
    </row>
    <row r="581" spans="1:7" x14ac:dyDescent="0.2">
      <c r="A581" s="19" t="s">
        <v>223</v>
      </c>
      <c r="B581" s="50">
        <v>187.52</v>
      </c>
      <c r="C581" s="50">
        <v>191.28</v>
      </c>
      <c r="D581" s="50">
        <v>186.43</v>
      </c>
      <c r="E581" s="50">
        <v>190.9</v>
      </c>
      <c r="F581" s="50">
        <v>5920903</v>
      </c>
      <c r="G581" s="50">
        <v>1.2</v>
      </c>
    </row>
    <row r="582" spans="1:7" x14ac:dyDescent="0.2">
      <c r="A582" s="19" t="s">
        <v>224</v>
      </c>
      <c r="B582" s="50">
        <v>186.7</v>
      </c>
      <c r="C582" s="50">
        <v>189.68</v>
      </c>
      <c r="D582" s="50">
        <v>185.61099999999999</v>
      </c>
      <c r="E582" s="50">
        <v>188.64</v>
      </c>
      <c r="F582" s="50">
        <v>6616408</v>
      </c>
      <c r="G582" s="50">
        <v>1.84</v>
      </c>
    </row>
    <row r="583" spans="1:7" x14ac:dyDescent="0.2">
      <c r="A583" s="19" t="s">
        <v>225</v>
      </c>
      <c r="B583" s="50">
        <v>183.56</v>
      </c>
      <c r="C583" s="50">
        <v>186.3</v>
      </c>
      <c r="D583" s="50">
        <v>180.5</v>
      </c>
      <c r="E583" s="50">
        <v>185.238</v>
      </c>
      <c r="F583" s="50">
        <v>8245291</v>
      </c>
      <c r="G583" s="50">
        <v>1.59</v>
      </c>
    </row>
    <row r="584" spans="1:7" x14ac:dyDescent="0.2">
      <c r="A584" s="19" t="s">
        <v>226</v>
      </c>
      <c r="B584" s="50">
        <v>179.14</v>
      </c>
      <c r="C584" s="50">
        <v>184.96</v>
      </c>
      <c r="D584" s="50">
        <v>177.65</v>
      </c>
      <c r="E584" s="50">
        <v>182.33</v>
      </c>
      <c r="F584" s="50">
        <v>6279070</v>
      </c>
      <c r="G584" s="50">
        <v>0.67</v>
      </c>
    </row>
    <row r="585" spans="1:7" x14ac:dyDescent="0.2">
      <c r="A585" s="19" t="s">
        <v>227</v>
      </c>
      <c r="B585" s="50">
        <v>184.48</v>
      </c>
      <c r="C585" s="50">
        <v>185.48</v>
      </c>
      <c r="D585" s="50">
        <v>177.11</v>
      </c>
      <c r="E585" s="50">
        <v>181.11</v>
      </c>
      <c r="F585" s="50">
        <v>8184166</v>
      </c>
      <c r="G585" s="50">
        <v>-1.24</v>
      </c>
    </row>
    <row r="586" spans="1:7" x14ac:dyDescent="0.2">
      <c r="A586" s="19" t="s">
        <v>228</v>
      </c>
      <c r="B586" s="50">
        <v>178.9</v>
      </c>
      <c r="C586" s="50">
        <v>185.83</v>
      </c>
      <c r="D586" s="50">
        <v>178.56</v>
      </c>
      <c r="E586" s="50">
        <v>183.39</v>
      </c>
      <c r="F586" s="50">
        <v>13394463</v>
      </c>
      <c r="G586" s="50">
        <v>3.07</v>
      </c>
    </row>
    <row r="587" spans="1:7" x14ac:dyDescent="0.2">
      <c r="A587" s="19" t="s">
        <v>229</v>
      </c>
      <c r="B587" s="50">
        <v>170.8</v>
      </c>
      <c r="C587" s="50">
        <v>180.47</v>
      </c>
      <c r="D587" s="50">
        <v>169.08</v>
      </c>
      <c r="E587" s="50">
        <v>177.92</v>
      </c>
      <c r="F587" s="50">
        <v>15584187</v>
      </c>
      <c r="G587" s="50">
        <v>7.04</v>
      </c>
    </row>
    <row r="588" spans="1:7" x14ac:dyDescent="0.2">
      <c r="A588" s="19" t="s">
        <v>230</v>
      </c>
      <c r="B588" s="50">
        <v>167.07</v>
      </c>
      <c r="C588" s="50">
        <v>167.45</v>
      </c>
      <c r="D588" s="50">
        <v>164.2</v>
      </c>
      <c r="E588" s="50">
        <v>166.21799999999999</v>
      </c>
      <c r="F588" s="50">
        <v>5416564</v>
      </c>
      <c r="G588" s="50">
        <v>-0.01</v>
      </c>
    </row>
    <row r="589" spans="1:7" x14ac:dyDescent="0.2">
      <c r="A589" s="19" t="s">
        <v>231</v>
      </c>
      <c r="B589" s="50">
        <v>165.08</v>
      </c>
      <c r="C589" s="50">
        <v>168.42</v>
      </c>
      <c r="D589" s="50">
        <v>163.36099999999999</v>
      </c>
      <c r="E589" s="50">
        <v>166.23</v>
      </c>
      <c r="F589" s="50">
        <v>5499596</v>
      </c>
      <c r="G589" s="50">
        <v>-0.21</v>
      </c>
    </row>
    <row r="590" spans="1:7" x14ac:dyDescent="0.2">
      <c r="A590" s="19" t="s">
        <v>232</v>
      </c>
      <c r="B590" s="50">
        <v>168</v>
      </c>
      <c r="C590" s="50">
        <v>170.85</v>
      </c>
      <c r="D590" s="50">
        <v>165.85</v>
      </c>
      <c r="E590" s="50">
        <v>166.58</v>
      </c>
      <c r="F590" s="50">
        <v>7586479</v>
      </c>
      <c r="G590" s="50">
        <v>0.63</v>
      </c>
    </row>
    <row r="591" spans="1:7" x14ac:dyDescent="0.2">
      <c r="A591" s="19" t="s">
        <v>233</v>
      </c>
      <c r="B591" s="50">
        <v>162.77000000000001</v>
      </c>
      <c r="C591" s="50">
        <v>166.37</v>
      </c>
      <c r="D591" s="50">
        <v>162.16</v>
      </c>
      <c r="E591" s="50">
        <v>165.54</v>
      </c>
      <c r="F591" s="50">
        <v>5408218</v>
      </c>
      <c r="G591" s="50">
        <v>0.37</v>
      </c>
    </row>
    <row r="592" spans="1:7" x14ac:dyDescent="0.2">
      <c r="A592" s="19" t="s">
        <v>234</v>
      </c>
      <c r="B592" s="50">
        <v>164</v>
      </c>
      <c r="C592" s="50">
        <v>166.76</v>
      </c>
      <c r="D592" s="50">
        <v>160.51</v>
      </c>
      <c r="E592" s="50">
        <v>164.93</v>
      </c>
      <c r="F592" s="50">
        <v>6139425</v>
      </c>
      <c r="G592" s="50">
        <v>0.86</v>
      </c>
    </row>
    <row r="593" spans="1:7" x14ac:dyDescent="0.2">
      <c r="A593" s="19" t="s">
        <v>235</v>
      </c>
      <c r="B593" s="50">
        <v>166.41</v>
      </c>
      <c r="C593" s="50">
        <v>167.89500000000001</v>
      </c>
      <c r="D593" s="50">
        <v>162.13</v>
      </c>
      <c r="E593" s="50">
        <v>163.52000000000001</v>
      </c>
      <c r="F593" s="50">
        <v>5829366</v>
      </c>
      <c r="G593" s="50">
        <v>-1.71</v>
      </c>
    </row>
    <row r="594" spans="1:7" x14ac:dyDescent="0.2">
      <c r="A594" s="19" t="s">
        <v>236</v>
      </c>
      <c r="B594" s="50">
        <v>161.44999999999999</v>
      </c>
      <c r="C594" s="50">
        <v>167.5</v>
      </c>
      <c r="D594" s="50">
        <v>160.63</v>
      </c>
      <c r="E594" s="50">
        <v>166.37</v>
      </c>
      <c r="F594" s="50">
        <v>8961007</v>
      </c>
      <c r="G594" s="50">
        <v>3.53</v>
      </c>
    </row>
    <row r="595" spans="1:7" x14ac:dyDescent="0.2">
      <c r="A595" s="19" t="s">
        <v>237</v>
      </c>
      <c r="B595" s="50">
        <v>163.12</v>
      </c>
      <c r="C595" s="50">
        <v>164.5</v>
      </c>
      <c r="D595" s="50">
        <v>158.51</v>
      </c>
      <c r="E595" s="50">
        <v>160.69999999999999</v>
      </c>
      <c r="F595" s="50">
        <v>14339711</v>
      </c>
      <c r="G595" s="50">
        <v>-3.76</v>
      </c>
    </row>
    <row r="596" spans="1:7" x14ac:dyDescent="0.2">
      <c r="A596" s="19" t="s">
        <v>238</v>
      </c>
      <c r="B596" s="50">
        <v>168.57</v>
      </c>
      <c r="C596" s="50">
        <v>169.7</v>
      </c>
      <c r="D596" s="50">
        <v>165.15</v>
      </c>
      <c r="E596" s="50">
        <v>166.97</v>
      </c>
      <c r="F596" s="50">
        <v>8615290</v>
      </c>
      <c r="G596" s="50">
        <v>-1.74</v>
      </c>
    </row>
    <row r="597" spans="1:7" x14ac:dyDescent="0.2">
      <c r="A597" s="19" t="s">
        <v>239</v>
      </c>
      <c r="B597" s="50">
        <v>170.1</v>
      </c>
      <c r="C597" s="50">
        <v>171.5</v>
      </c>
      <c r="D597" s="50">
        <v>168.25</v>
      </c>
      <c r="E597" s="50">
        <v>169.93</v>
      </c>
      <c r="F597" s="50">
        <v>6691470</v>
      </c>
      <c r="G597" s="50">
        <v>-0.41</v>
      </c>
    </row>
    <row r="598" spans="1:7" x14ac:dyDescent="0.2">
      <c r="A598" s="19" t="s">
        <v>240</v>
      </c>
      <c r="B598" s="50">
        <v>169.77</v>
      </c>
      <c r="C598" s="50">
        <v>171.62</v>
      </c>
      <c r="D598" s="50">
        <v>165.56</v>
      </c>
      <c r="E598" s="50">
        <v>170.62200000000001</v>
      </c>
      <c r="F598" s="50">
        <v>11469974</v>
      </c>
      <c r="G598" s="50">
        <v>1</v>
      </c>
    </row>
    <row r="599" spans="1:7" x14ac:dyDescent="0.2">
      <c r="A599" s="19" t="s">
        <v>241</v>
      </c>
      <c r="B599" s="50">
        <v>173.4</v>
      </c>
      <c r="C599" s="50">
        <v>173.7</v>
      </c>
      <c r="D599" s="50">
        <v>166.4</v>
      </c>
      <c r="E599" s="50">
        <v>168.94</v>
      </c>
      <c r="F599" s="50">
        <v>12046964</v>
      </c>
      <c r="G599" s="50">
        <v>-0.04</v>
      </c>
    </row>
    <row r="600" spans="1:7" x14ac:dyDescent="0.2">
      <c r="A600" s="19" t="s">
        <v>242</v>
      </c>
      <c r="B600" s="50">
        <v>166.37</v>
      </c>
      <c r="C600" s="50">
        <v>169.21</v>
      </c>
      <c r="D600" s="50">
        <v>163.96</v>
      </c>
      <c r="E600" s="50">
        <v>169</v>
      </c>
      <c r="F600" s="50">
        <v>11016661</v>
      </c>
      <c r="G600" s="50">
        <v>1.77</v>
      </c>
    </row>
    <row r="601" spans="1:7" x14ac:dyDescent="0.2">
      <c r="A601" s="19" t="s">
        <v>243</v>
      </c>
      <c r="B601" s="50">
        <v>164.215</v>
      </c>
      <c r="C601" s="50">
        <v>167.75</v>
      </c>
      <c r="D601" s="50">
        <v>162.51</v>
      </c>
      <c r="E601" s="50">
        <v>166.06</v>
      </c>
      <c r="F601" s="50">
        <v>9441669</v>
      </c>
      <c r="G601" s="50">
        <v>-0.23</v>
      </c>
    </row>
    <row r="602" spans="1:7" x14ac:dyDescent="0.2">
      <c r="A602" s="19" t="s">
        <v>244</v>
      </c>
      <c r="B602" s="50">
        <v>169.06</v>
      </c>
      <c r="C602" s="50">
        <v>171.5</v>
      </c>
      <c r="D602" s="50">
        <v>163.25</v>
      </c>
      <c r="E602" s="50">
        <v>166.45</v>
      </c>
      <c r="F602" s="50">
        <v>14731811</v>
      </c>
      <c r="G602" s="50">
        <v>-0.34</v>
      </c>
    </row>
    <row r="603" spans="1:7" x14ac:dyDescent="0.2">
      <c r="A603" s="19" t="s">
        <v>245</v>
      </c>
      <c r="B603" s="50">
        <v>162.30000000000001</v>
      </c>
      <c r="C603" s="50">
        <v>168.8</v>
      </c>
      <c r="D603" s="50">
        <v>160.94999999999999</v>
      </c>
      <c r="E603" s="50">
        <v>167.01</v>
      </c>
      <c r="F603" s="50">
        <v>17546446</v>
      </c>
      <c r="G603" s="50">
        <v>1.7</v>
      </c>
    </row>
    <row r="604" spans="1:7" x14ac:dyDescent="0.2">
      <c r="A604" s="19" t="s">
        <v>246</v>
      </c>
      <c r="B604" s="50">
        <v>165.15</v>
      </c>
      <c r="C604" s="50">
        <v>173</v>
      </c>
      <c r="D604" s="50">
        <v>160.25</v>
      </c>
      <c r="E604" s="50">
        <v>164.22</v>
      </c>
      <c r="F604" s="50">
        <v>24147066</v>
      </c>
      <c r="G604" s="50">
        <v>1.47</v>
      </c>
    </row>
    <row r="605" spans="1:7" x14ac:dyDescent="0.2">
      <c r="A605" s="19" t="s">
        <v>247</v>
      </c>
      <c r="B605" s="50">
        <v>157</v>
      </c>
      <c r="C605" s="50">
        <v>162.30000000000001</v>
      </c>
      <c r="D605" s="50">
        <v>155</v>
      </c>
      <c r="E605" s="50">
        <v>161.839</v>
      </c>
      <c r="F605" s="50">
        <v>12924956</v>
      </c>
      <c r="G605" s="50">
        <v>3.02</v>
      </c>
    </row>
    <row r="606" spans="1:7" x14ac:dyDescent="0.2">
      <c r="A606" s="19" t="s">
        <v>248</v>
      </c>
      <c r="B606" s="50">
        <v>149.22</v>
      </c>
      <c r="C606" s="50">
        <v>157.47999999999999</v>
      </c>
      <c r="D606" s="50">
        <v>148.13999999999999</v>
      </c>
      <c r="E606" s="50">
        <v>157.1</v>
      </c>
      <c r="F606" s="50">
        <v>10583524</v>
      </c>
      <c r="G606" s="50">
        <v>6.25</v>
      </c>
    </row>
    <row r="607" spans="1:7" x14ac:dyDescent="0.2">
      <c r="A607" s="19" t="s">
        <v>249</v>
      </c>
      <c r="B607" s="50">
        <v>150</v>
      </c>
      <c r="C607" s="50">
        <v>150.309</v>
      </c>
      <c r="D607" s="50">
        <v>146.25</v>
      </c>
      <c r="E607" s="50">
        <v>147.86000000000001</v>
      </c>
      <c r="F607" s="50">
        <v>6258183</v>
      </c>
      <c r="G607" s="50">
        <v>-1.1499999999999999</v>
      </c>
    </row>
    <row r="608" spans="1:7" x14ac:dyDescent="0.2">
      <c r="A608" s="19" t="s">
        <v>250</v>
      </c>
      <c r="B608" s="50">
        <v>148.65</v>
      </c>
      <c r="C608" s="50">
        <v>149.78</v>
      </c>
      <c r="D608" s="50">
        <v>147</v>
      </c>
      <c r="E608" s="50">
        <v>149.58000000000001</v>
      </c>
      <c r="F608" s="50">
        <v>6408466</v>
      </c>
      <c r="G608" s="50">
        <v>3.23</v>
      </c>
    </row>
    <row r="609" spans="1:7" x14ac:dyDescent="0.2">
      <c r="A609" s="19" t="s">
        <v>251</v>
      </c>
      <c r="B609" s="50">
        <v>143.42699999999999</v>
      </c>
      <c r="C609" s="50">
        <v>147.38</v>
      </c>
      <c r="D609" s="50">
        <v>142.83000000000001</v>
      </c>
      <c r="E609" s="50">
        <v>144.9</v>
      </c>
      <c r="F609" s="50">
        <v>8028397</v>
      </c>
      <c r="G609" s="50">
        <v>2.04</v>
      </c>
    </row>
    <row r="610" spans="1:7" x14ac:dyDescent="0.2">
      <c r="A610" s="19" t="s">
        <v>252</v>
      </c>
      <c r="B610" s="50">
        <v>141.63</v>
      </c>
      <c r="C610" s="50">
        <v>143.90700000000001</v>
      </c>
      <c r="D610" s="50">
        <v>140.97</v>
      </c>
      <c r="E610" s="50">
        <v>142</v>
      </c>
      <c r="F610" s="50">
        <v>7101190</v>
      </c>
      <c r="G610" s="50">
        <v>1.67</v>
      </c>
    </row>
    <row r="611" spans="1:7" x14ac:dyDescent="0.2">
      <c r="A611" s="19" t="s">
        <v>253</v>
      </c>
      <c r="B611" s="50">
        <v>136.43</v>
      </c>
      <c r="C611" s="50">
        <v>143.6</v>
      </c>
      <c r="D611" s="50">
        <v>135</v>
      </c>
      <c r="E611" s="50">
        <v>139.66999999999999</v>
      </c>
      <c r="F611" s="50">
        <v>10183630</v>
      </c>
      <c r="G611" s="50">
        <v>0.22</v>
      </c>
    </row>
    <row r="612" spans="1:7" x14ac:dyDescent="0.2">
      <c r="A612" s="19" t="s">
        <v>254</v>
      </c>
      <c r="B612" s="50">
        <v>142.72</v>
      </c>
      <c r="C612" s="50">
        <v>144.84</v>
      </c>
      <c r="D612" s="50">
        <v>138.05000000000001</v>
      </c>
      <c r="E612" s="50">
        <v>139.36000000000001</v>
      </c>
      <c r="F612" s="50">
        <v>11689060</v>
      </c>
      <c r="G612" s="50">
        <v>-4.17</v>
      </c>
    </row>
    <row r="613" spans="1:7" x14ac:dyDescent="0.2">
      <c r="A613" s="19" t="s">
        <v>255</v>
      </c>
      <c r="B613" s="50">
        <v>149.5</v>
      </c>
      <c r="C613" s="50">
        <v>149.84</v>
      </c>
      <c r="D613" s="50">
        <v>144.44999999999999</v>
      </c>
      <c r="E613" s="50">
        <v>145.43</v>
      </c>
      <c r="F613" s="50">
        <v>8742570</v>
      </c>
      <c r="G613" s="50">
        <v>-1.32</v>
      </c>
    </row>
    <row r="614" spans="1:7" x14ac:dyDescent="0.2">
      <c r="A614" s="19" t="s">
        <v>256</v>
      </c>
      <c r="B614" s="50">
        <v>149.43</v>
      </c>
      <c r="C614" s="50">
        <v>150.5</v>
      </c>
      <c r="D614" s="50">
        <v>142.05000000000001</v>
      </c>
      <c r="E614" s="50">
        <v>147.38</v>
      </c>
      <c r="F614" s="50">
        <v>14902436</v>
      </c>
      <c r="G614" s="50">
        <v>-3.67</v>
      </c>
    </row>
    <row r="615" spans="1:7" x14ac:dyDescent="0.2">
      <c r="A615" s="19" t="s">
        <v>257</v>
      </c>
      <c r="B615" s="50">
        <v>152.4</v>
      </c>
      <c r="C615" s="50">
        <v>155.94999999999999</v>
      </c>
      <c r="D615" s="50">
        <v>151.25</v>
      </c>
      <c r="E615" s="50">
        <v>153</v>
      </c>
      <c r="F615" s="50">
        <v>8933605</v>
      </c>
      <c r="G615" s="50">
        <v>-0.31</v>
      </c>
    </row>
    <row r="616" spans="1:7" x14ac:dyDescent="0.2">
      <c r="A616" s="19" t="s">
        <v>258</v>
      </c>
      <c r="B616" s="50">
        <v>154.36000000000001</v>
      </c>
      <c r="C616" s="50">
        <v>158.88</v>
      </c>
      <c r="D616" s="50">
        <v>150.46</v>
      </c>
      <c r="E616" s="50">
        <v>153.47999999999999</v>
      </c>
      <c r="F616" s="50">
        <v>27241690</v>
      </c>
      <c r="G616" s="50">
        <v>14.34</v>
      </c>
    </row>
    <row r="617" spans="1:7" x14ac:dyDescent="0.2">
      <c r="A617" s="19" t="s">
        <v>259</v>
      </c>
      <c r="B617" s="50">
        <v>141.88999999999999</v>
      </c>
      <c r="C617" s="50">
        <v>141.94999999999999</v>
      </c>
      <c r="D617" s="50">
        <v>132.36000000000001</v>
      </c>
      <c r="E617" s="50">
        <v>134.22999999999999</v>
      </c>
      <c r="F617" s="50">
        <v>18082938</v>
      </c>
      <c r="G617" s="50">
        <v>-5.57</v>
      </c>
    </row>
    <row r="618" spans="1:7" x14ac:dyDescent="0.2">
      <c r="A618" s="19" t="s">
        <v>260</v>
      </c>
      <c r="B618" s="50">
        <v>144.75</v>
      </c>
      <c r="C618" s="50">
        <v>145.72999999999999</v>
      </c>
      <c r="D618" s="50">
        <v>141.1</v>
      </c>
      <c r="E618" s="50">
        <v>142.15</v>
      </c>
      <c r="F618" s="50">
        <v>9255525</v>
      </c>
      <c r="G618" s="50">
        <v>-1.75</v>
      </c>
    </row>
    <row r="619" spans="1:7" x14ac:dyDescent="0.2">
      <c r="A619" s="19" t="s">
        <v>261</v>
      </c>
      <c r="B619" s="50">
        <v>140.01</v>
      </c>
      <c r="C619" s="50">
        <v>144.88999999999999</v>
      </c>
      <c r="D619" s="50">
        <v>139.65</v>
      </c>
      <c r="E619" s="50">
        <v>144.68</v>
      </c>
      <c r="F619" s="50">
        <v>10189415</v>
      </c>
      <c r="G619" s="50">
        <v>4.84</v>
      </c>
    </row>
    <row r="620" spans="1:7" x14ac:dyDescent="0.2">
      <c r="A620" s="19" t="s">
        <v>262</v>
      </c>
      <c r="B620" s="50">
        <v>134.59</v>
      </c>
      <c r="C620" s="50">
        <v>138.25</v>
      </c>
      <c r="D620" s="50">
        <v>133.61000000000001</v>
      </c>
      <c r="E620" s="50">
        <v>138</v>
      </c>
      <c r="F620" s="50">
        <v>6245403</v>
      </c>
      <c r="G620" s="50">
        <v>1.81</v>
      </c>
    </row>
    <row r="621" spans="1:7" x14ac:dyDescent="0.2">
      <c r="A621" s="19" t="s">
        <v>263</v>
      </c>
      <c r="B621" s="50">
        <v>135</v>
      </c>
      <c r="C621" s="50">
        <v>136.52000000000001</v>
      </c>
      <c r="D621" s="50">
        <v>132.631</v>
      </c>
      <c r="E621" s="50">
        <v>135.55000000000001</v>
      </c>
      <c r="F621" s="50">
        <v>5315017</v>
      </c>
      <c r="G621" s="50">
        <v>0.95</v>
      </c>
    </row>
    <row r="622" spans="1:7" x14ac:dyDescent="0.2">
      <c r="A622" s="19" t="s">
        <v>264</v>
      </c>
      <c r="B622" s="50">
        <v>132.57</v>
      </c>
      <c r="C622" s="50">
        <v>134.97499999999999</v>
      </c>
      <c r="D622" s="50">
        <v>131.44999999999999</v>
      </c>
      <c r="E622" s="50">
        <v>134.28</v>
      </c>
      <c r="F622" s="50">
        <v>6348254</v>
      </c>
      <c r="G622" s="50">
        <v>1.93</v>
      </c>
    </row>
    <row r="623" spans="1:7" x14ac:dyDescent="0.2">
      <c r="A623" s="19" t="s">
        <v>265</v>
      </c>
      <c r="B623" s="50">
        <v>134.80000000000001</v>
      </c>
      <c r="C623" s="50">
        <v>137.49</v>
      </c>
      <c r="D623" s="50">
        <v>128.18</v>
      </c>
      <c r="E623" s="50">
        <v>131.74</v>
      </c>
      <c r="F623" s="50">
        <v>13128849</v>
      </c>
      <c r="G623" s="50">
        <v>-2.14</v>
      </c>
    </row>
    <row r="624" spans="1:7" x14ac:dyDescent="0.2">
      <c r="A624" s="19" t="s">
        <v>266</v>
      </c>
      <c r="B624" s="50">
        <v>129.32</v>
      </c>
      <c r="C624" s="50">
        <v>135.37</v>
      </c>
      <c r="D624" s="50">
        <v>128.25</v>
      </c>
      <c r="E624" s="50">
        <v>134.62</v>
      </c>
      <c r="F624" s="50">
        <v>9684184</v>
      </c>
      <c r="G624" s="50">
        <v>4.04</v>
      </c>
    </row>
    <row r="625" spans="1:7" x14ac:dyDescent="0.2">
      <c r="A625" s="19" t="s">
        <v>267</v>
      </c>
      <c r="B625" s="50">
        <v>128.13999999999999</v>
      </c>
      <c r="C625" s="50">
        <v>130.68</v>
      </c>
      <c r="D625" s="50">
        <v>126.61</v>
      </c>
      <c r="E625" s="50">
        <v>129.38999999999999</v>
      </c>
      <c r="F625" s="50">
        <v>9636581</v>
      </c>
      <c r="G625" s="50">
        <v>4.29</v>
      </c>
    </row>
    <row r="626" spans="1:7" x14ac:dyDescent="0.2">
      <c r="A626" s="19" t="s">
        <v>268</v>
      </c>
      <c r="B626" s="50">
        <v>120.4</v>
      </c>
      <c r="C626" s="50">
        <v>124.75</v>
      </c>
      <c r="D626" s="50">
        <v>120.19</v>
      </c>
      <c r="E626" s="50">
        <v>124.07</v>
      </c>
      <c r="F626" s="50">
        <v>5284244</v>
      </c>
      <c r="G626" s="50">
        <v>1.95</v>
      </c>
    </row>
    <row r="627" spans="1:7" x14ac:dyDescent="0.2">
      <c r="A627" s="19" t="s">
        <v>269</v>
      </c>
      <c r="B627" s="50">
        <v>124.47</v>
      </c>
      <c r="C627" s="50">
        <v>124.5</v>
      </c>
      <c r="D627" s="50">
        <v>119.56</v>
      </c>
      <c r="E627" s="50">
        <v>121.7</v>
      </c>
      <c r="F627" s="50">
        <v>6869887</v>
      </c>
      <c r="G627" s="50">
        <v>-0.85</v>
      </c>
    </row>
    <row r="628" spans="1:7" x14ac:dyDescent="0.2">
      <c r="A628" s="19" t="s">
        <v>270</v>
      </c>
      <c r="B628" s="50">
        <v>124</v>
      </c>
      <c r="C628" s="50">
        <v>125.56</v>
      </c>
      <c r="D628" s="50">
        <v>121.82</v>
      </c>
      <c r="E628" s="50">
        <v>122.74</v>
      </c>
      <c r="F628" s="50">
        <v>7736551</v>
      </c>
      <c r="G628" s="50">
        <v>0.25</v>
      </c>
    </row>
    <row r="629" spans="1:7" x14ac:dyDescent="0.2">
      <c r="A629" s="19" t="s">
        <v>271</v>
      </c>
      <c r="B629" s="50">
        <v>119.89</v>
      </c>
      <c r="C629" s="50">
        <v>126.68</v>
      </c>
      <c r="D629" s="50">
        <v>119.88</v>
      </c>
      <c r="E629" s="50">
        <v>122.43</v>
      </c>
      <c r="F629" s="50">
        <v>9801088</v>
      </c>
      <c r="G629" s="50">
        <v>2.2999999999999998</v>
      </c>
    </row>
    <row r="630" spans="1:7" x14ac:dyDescent="0.2">
      <c r="A630" s="19" t="s">
        <v>272</v>
      </c>
      <c r="B630" s="50">
        <v>118.5</v>
      </c>
      <c r="C630" s="50">
        <v>120.55</v>
      </c>
      <c r="D630" s="50">
        <v>116.51</v>
      </c>
      <c r="E630" s="50">
        <v>119.68</v>
      </c>
      <c r="F630" s="50">
        <v>5890322</v>
      </c>
      <c r="G630" s="50">
        <v>0.55000000000000004</v>
      </c>
    </row>
    <row r="631" spans="1:7" x14ac:dyDescent="0.2">
      <c r="A631" s="19" t="s">
        <v>273</v>
      </c>
      <c r="B631" s="50">
        <v>120.97</v>
      </c>
      <c r="C631" s="50">
        <v>122.73</v>
      </c>
      <c r="D631" s="50">
        <v>116.18</v>
      </c>
      <c r="E631" s="50">
        <v>119.03</v>
      </c>
      <c r="F631" s="50">
        <v>11403298</v>
      </c>
      <c r="G631" s="50">
        <v>-1.01</v>
      </c>
    </row>
    <row r="632" spans="1:7" x14ac:dyDescent="0.2">
      <c r="A632" s="19" t="s">
        <v>274</v>
      </c>
      <c r="B632" s="50">
        <v>106.52</v>
      </c>
      <c r="C632" s="50">
        <v>121.62</v>
      </c>
      <c r="D632" s="50">
        <v>104.5</v>
      </c>
      <c r="E632" s="50">
        <v>120.25</v>
      </c>
      <c r="F632" s="50">
        <v>26021614</v>
      </c>
      <c r="G632" s="50">
        <v>10.27</v>
      </c>
    </row>
    <row r="633" spans="1:7" x14ac:dyDescent="0.2">
      <c r="A633" s="19" t="s">
        <v>275</v>
      </c>
      <c r="B633" s="50">
        <v>126.28</v>
      </c>
      <c r="C633" s="50">
        <v>126.32</v>
      </c>
      <c r="D633" s="50">
        <v>107.3</v>
      </c>
      <c r="E633" s="50">
        <v>109.05</v>
      </c>
      <c r="F633" s="50">
        <v>32353610</v>
      </c>
      <c r="G633" s="50">
        <v>-14.31</v>
      </c>
    </row>
    <row r="634" spans="1:7" x14ac:dyDescent="0.2">
      <c r="A634" s="19" t="s">
        <v>276</v>
      </c>
      <c r="B634" s="50">
        <v>133.03</v>
      </c>
      <c r="C634" s="50">
        <v>133.25899999999999</v>
      </c>
      <c r="D634" s="50">
        <v>126.82</v>
      </c>
      <c r="E634" s="50">
        <v>127.26</v>
      </c>
      <c r="F634" s="50">
        <v>9922869</v>
      </c>
      <c r="G634" s="50">
        <v>-2.0299999999999998</v>
      </c>
    </row>
    <row r="635" spans="1:7" x14ac:dyDescent="0.2">
      <c r="A635" s="19" t="s">
        <v>277</v>
      </c>
      <c r="B635" s="50">
        <v>125.5</v>
      </c>
      <c r="C635" s="50">
        <v>129.94</v>
      </c>
      <c r="D635" s="50">
        <v>124.51</v>
      </c>
      <c r="E635" s="50">
        <v>129.9</v>
      </c>
      <c r="F635" s="50">
        <v>11345509</v>
      </c>
      <c r="G635" s="50">
        <v>3.42</v>
      </c>
    </row>
    <row r="636" spans="1:7" x14ac:dyDescent="0.2">
      <c r="A636" s="19" t="s">
        <v>278</v>
      </c>
      <c r="B636" s="50">
        <v>124.88</v>
      </c>
      <c r="C636" s="50">
        <v>126.09</v>
      </c>
      <c r="D636" s="50">
        <v>122.35</v>
      </c>
      <c r="E636" s="50">
        <v>125.61</v>
      </c>
      <c r="F636" s="50">
        <v>7484611</v>
      </c>
      <c r="G636" s="50">
        <v>2.73</v>
      </c>
    </row>
    <row r="637" spans="1:7" x14ac:dyDescent="0.2">
      <c r="A637" s="19" t="s">
        <v>279</v>
      </c>
      <c r="B637" s="50">
        <v>123.19</v>
      </c>
      <c r="C637" s="50">
        <v>123.25</v>
      </c>
      <c r="D637" s="50">
        <v>120.79</v>
      </c>
      <c r="E637" s="50">
        <v>122.27</v>
      </c>
      <c r="F637" s="50">
        <v>5710501</v>
      </c>
      <c r="G637" s="50">
        <v>-0.96</v>
      </c>
    </row>
    <row r="638" spans="1:7" x14ac:dyDescent="0.2">
      <c r="A638" s="19" t="s">
        <v>280</v>
      </c>
      <c r="B638" s="50">
        <v>124.64</v>
      </c>
      <c r="C638" s="50">
        <v>125.32</v>
      </c>
      <c r="D638" s="50">
        <v>121.91</v>
      </c>
      <c r="E638" s="50">
        <v>123.45</v>
      </c>
      <c r="F638" s="50">
        <v>8570520</v>
      </c>
      <c r="G638" s="50">
        <v>1.51</v>
      </c>
    </row>
    <row r="639" spans="1:7" x14ac:dyDescent="0.2">
      <c r="A639" s="19" t="s">
        <v>281</v>
      </c>
      <c r="B639" s="50">
        <v>121.37</v>
      </c>
      <c r="C639" s="50">
        <v>122.18</v>
      </c>
      <c r="D639" s="50">
        <v>118.82</v>
      </c>
      <c r="E639" s="50">
        <v>121.61</v>
      </c>
      <c r="F639" s="50">
        <v>7816141</v>
      </c>
      <c r="G639" s="50">
        <v>1.27</v>
      </c>
    </row>
    <row r="640" spans="1:7" x14ac:dyDescent="0.2">
      <c r="A640" s="19" t="s">
        <v>282</v>
      </c>
      <c r="B640" s="50">
        <v>118.32</v>
      </c>
      <c r="C640" s="50">
        <v>120.28</v>
      </c>
      <c r="D640" s="50">
        <v>115.7</v>
      </c>
      <c r="E640" s="50">
        <v>120.09</v>
      </c>
      <c r="F640" s="50">
        <v>6813137</v>
      </c>
      <c r="G640" s="50">
        <v>4.21</v>
      </c>
    </row>
    <row r="641" spans="1:7" x14ac:dyDescent="0.2">
      <c r="A641" s="19" t="s">
        <v>283</v>
      </c>
      <c r="B641" s="50">
        <v>118</v>
      </c>
      <c r="C641" s="50">
        <v>119.25</v>
      </c>
      <c r="D641" s="50">
        <v>114.27</v>
      </c>
      <c r="E641" s="50">
        <v>115.24</v>
      </c>
      <c r="F641" s="50">
        <v>4806662</v>
      </c>
      <c r="G641" s="50">
        <v>-2.19</v>
      </c>
    </row>
    <row r="642" spans="1:7" x14ac:dyDescent="0.2">
      <c r="A642" s="19" t="s">
        <v>284</v>
      </c>
      <c r="B642" s="50">
        <v>118.255</v>
      </c>
      <c r="C642" s="50">
        <v>121.89</v>
      </c>
      <c r="D642" s="50">
        <v>115.5</v>
      </c>
      <c r="E642" s="50">
        <v>117.82</v>
      </c>
      <c r="F642" s="50">
        <v>12065520</v>
      </c>
      <c r="G642" s="50">
        <v>0.55000000000000004</v>
      </c>
    </row>
    <row r="643" spans="1:7" x14ac:dyDescent="0.2">
      <c r="A643" s="19" t="s">
        <v>285</v>
      </c>
      <c r="B643" s="50">
        <v>109.36</v>
      </c>
      <c r="C643" s="50">
        <v>117.77</v>
      </c>
      <c r="D643" s="50">
        <v>109.15</v>
      </c>
      <c r="E643" s="50">
        <v>117.179</v>
      </c>
      <c r="F643" s="50">
        <v>10895003</v>
      </c>
      <c r="G643" s="50">
        <v>9.15</v>
      </c>
    </row>
    <row r="644" spans="1:7" x14ac:dyDescent="0.2">
      <c r="A644" s="19" t="s">
        <v>286</v>
      </c>
      <c r="B644" s="50">
        <v>108.57</v>
      </c>
      <c r="C644" s="50">
        <v>109.44</v>
      </c>
      <c r="D644" s="50">
        <v>106.71</v>
      </c>
      <c r="E644" s="50">
        <v>107.36</v>
      </c>
      <c r="F644" s="50">
        <v>5748563</v>
      </c>
      <c r="G644" s="50">
        <v>-1.73</v>
      </c>
    </row>
    <row r="645" spans="1:7" x14ac:dyDescent="0.2">
      <c r="A645" s="19" t="s">
        <v>287</v>
      </c>
      <c r="B645" s="50">
        <v>106.75</v>
      </c>
      <c r="C645" s="50">
        <v>110.25</v>
      </c>
      <c r="D645" s="50">
        <v>106.13200000000001</v>
      </c>
      <c r="E645" s="50">
        <v>109.25</v>
      </c>
      <c r="F645" s="50">
        <v>8748626</v>
      </c>
      <c r="G645" s="50">
        <v>3.34</v>
      </c>
    </row>
    <row r="646" spans="1:7" x14ac:dyDescent="0.2">
      <c r="A646" s="19" t="s">
        <v>288</v>
      </c>
      <c r="B646" s="50">
        <v>103.8</v>
      </c>
      <c r="C646" s="50">
        <v>105.87</v>
      </c>
      <c r="D646" s="50">
        <v>102.66</v>
      </c>
      <c r="E646" s="50">
        <v>105.72</v>
      </c>
      <c r="F646" s="50">
        <v>6607538</v>
      </c>
      <c r="G646" s="50">
        <v>3.24</v>
      </c>
    </row>
    <row r="647" spans="1:7" x14ac:dyDescent="0.2">
      <c r="A647" s="19" t="s">
        <v>289</v>
      </c>
      <c r="B647" s="50">
        <v>103.1</v>
      </c>
      <c r="C647" s="50">
        <v>104.2</v>
      </c>
      <c r="D647" s="50">
        <v>100.55</v>
      </c>
      <c r="E647" s="50">
        <v>102.4</v>
      </c>
      <c r="F647" s="50">
        <v>5849532</v>
      </c>
      <c r="G647" s="50">
        <v>0.9</v>
      </c>
    </row>
    <row r="648" spans="1:7" x14ac:dyDescent="0.2">
      <c r="A648" s="19" t="s">
        <v>290</v>
      </c>
      <c r="B648" s="50">
        <v>96.5</v>
      </c>
      <c r="C648" s="50">
        <v>102.87</v>
      </c>
      <c r="D648" s="50">
        <v>95.3</v>
      </c>
      <c r="E648" s="50">
        <v>101.49</v>
      </c>
      <c r="F648" s="50">
        <v>7121903</v>
      </c>
      <c r="G648" s="50">
        <v>1.95</v>
      </c>
    </row>
    <row r="649" spans="1:7" x14ac:dyDescent="0.2">
      <c r="A649" s="19" t="s">
        <v>291</v>
      </c>
      <c r="B649" s="50">
        <v>103.7</v>
      </c>
      <c r="C649" s="50">
        <v>103.7</v>
      </c>
      <c r="D649" s="50">
        <v>97.5</v>
      </c>
      <c r="E649" s="50">
        <v>99.55</v>
      </c>
      <c r="F649" s="50">
        <v>11712498</v>
      </c>
      <c r="G649" s="50">
        <v>-1.0900000000000001</v>
      </c>
    </row>
    <row r="650" spans="1:7" x14ac:dyDescent="0.2">
      <c r="A650" s="19" t="s">
        <v>292</v>
      </c>
      <c r="B650" s="50">
        <v>104.65</v>
      </c>
      <c r="C650" s="50">
        <v>107.13</v>
      </c>
      <c r="D650" s="50">
        <v>99.45</v>
      </c>
      <c r="E650" s="50">
        <v>100.65</v>
      </c>
      <c r="F650" s="50">
        <v>10108234</v>
      </c>
      <c r="G650" s="50">
        <v>-3.85</v>
      </c>
    </row>
    <row r="651" spans="1:7" x14ac:dyDescent="0.2">
      <c r="A651" s="19" t="s">
        <v>293</v>
      </c>
      <c r="B651" s="50">
        <v>102.06</v>
      </c>
      <c r="C651" s="50">
        <v>106.67</v>
      </c>
      <c r="D651" s="50">
        <v>102.01</v>
      </c>
      <c r="E651" s="50">
        <v>104.68</v>
      </c>
      <c r="F651" s="50">
        <v>8586161</v>
      </c>
      <c r="G651" s="50">
        <v>1.25</v>
      </c>
    </row>
    <row r="652" spans="1:7" x14ac:dyDescent="0.2">
      <c r="A652" s="19" t="s">
        <v>294</v>
      </c>
      <c r="B652" s="50">
        <v>101.75</v>
      </c>
      <c r="C652" s="50">
        <v>103.98</v>
      </c>
      <c r="D652" s="50">
        <v>99.2</v>
      </c>
      <c r="E652" s="50">
        <v>103.39</v>
      </c>
      <c r="F652" s="50">
        <v>8797244</v>
      </c>
      <c r="G652" s="50">
        <v>1.1599999999999999</v>
      </c>
    </row>
    <row r="653" spans="1:7" x14ac:dyDescent="0.2">
      <c r="A653" s="19" t="s">
        <v>295</v>
      </c>
      <c r="B653" s="50">
        <v>103.6</v>
      </c>
      <c r="C653" s="50">
        <v>104.75</v>
      </c>
      <c r="D653" s="50">
        <v>101.2</v>
      </c>
      <c r="E653" s="50">
        <v>102.2</v>
      </c>
      <c r="F653" s="50">
        <v>7066672</v>
      </c>
      <c r="G653" s="50">
        <v>1.89</v>
      </c>
    </row>
    <row r="654" spans="1:7" x14ac:dyDescent="0.2">
      <c r="A654" s="19" t="s">
        <v>296</v>
      </c>
      <c r="B654" s="50">
        <v>100</v>
      </c>
      <c r="C654" s="50">
        <v>102.52</v>
      </c>
      <c r="D654" s="50">
        <v>99.33</v>
      </c>
      <c r="E654" s="50">
        <v>100.3</v>
      </c>
      <c r="F654" s="50">
        <v>6565821</v>
      </c>
      <c r="G654" s="50">
        <v>2.16</v>
      </c>
    </row>
    <row r="655" spans="1:7" x14ac:dyDescent="0.2">
      <c r="A655" s="19" t="s">
        <v>297</v>
      </c>
      <c r="B655" s="50">
        <v>99</v>
      </c>
      <c r="C655" s="50">
        <v>99.28</v>
      </c>
      <c r="D655" s="50">
        <v>95.120099999999994</v>
      </c>
      <c r="E655" s="50">
        <v>98.18</v>
      </c>
      <c r="F655" s="50">
        <v>5962843</v>
      </c>
      <c r="G655" s="50">
        <v>0.46</v>
      </c>
    </row>
    <row r="656" spans="1:7" x14ac:dyDescent="0.2">
      <c r="A656" s="19" t="s">
        <v>298</v>
      </c>
      <c r="B656" s="50">
        <v>96.8</v>
      </c>
      <c r="C656" s="50">
        <v>100.48</v>
      </c>
      <c r="D656" s="50">
        <v>95.75</v>
      </c>
      <c r="E656" s="50">
        <v>97.73</v>
      </c>
      <c r="F656" s="50">
        <v>9194424</v>
      </c>
      <c r="G656" s="50">
        <v>3.45</v>
      </c>
    </row>
    <row r="657" spans="1:7" x14ac:dyDescent="0.2">
      <c r="A657" s="19" t="s">
        <v>299</v>
      </c>
      <c r="B657" s="50">
        <v>98.18</v>
      </c>
      <c r="C657" s="50">
        <v>98.68</v>
      </c>
      <c r="D657" s="50">
        <v>94.05</v>
      </c>
      <c r="E657" s="50">
        <v>94.47</v>
      </c>
      <c r="F657" s="50">
        <v>7394690</v>
      </c>
      <c r="G657" s="50">
        <v>-5.58</v>
      </c>
    </row>
    <row r="658" spans="1:7" x14ac:dyDescent="0.2">
      <c r="A658" s="19" t="s">
        <v>300</v>
      </c>
      <c r="B658" s="50">
        <v>98.93</v>
      </c>
      <c r="C658" s="50">
        <v>102.52</v>
      </c>
      <c r="D658" s="50">
        <v>98.57</v>
      </c>
      <c r="E658" s="50">
        <v>100.05</v>
      </c>
      <c r="F658" s="50">
        <v>9231095</v>
      </c>
      <c r="G658" s="50">
        <v>-1.95</v>
      </c>
    </row>
    <row r="659" spans="1:7" x14ac:dyDescent="0.2">
      <c r="A659" s="19" t="s">
        <v>301</v>
      </c>
      <c r="B659" s="50">
        <v>98</v>
      </c>
      <c r="C659" s="50">
        <v>102.9</v>
      </c>
      <c r="D659" s="50">
        <v>96.7</v>
      </c>
      <c r="E659" s="50">
        <v>102.04</v>
      </c>
      <c r="F659" s="50">
        <v>10711574</v>
      </c>
      <c r="G659" s="50">
        <v>4.82</v>
      </c>
    </row>
    <row r="660" spans="1:7" x14ac:dyDescent="0.2">
      <c r="A660" s="19" t="s">
        <v>302</v>
      </c>
      <c r="B660" s="50">
        <v>95.25</v>
      </c>
      <c r="C660" s="50">
        <v>99.27</v>
      </c>
      <c r="D660" s="50">
        <v>95.11</v>
      </c>
      <c r="E660" s="50">
        <v>97.35</v>
      </c>
      <c r="F660" s="50">
        <v>9511345</v>
      </c>
      <c r="G660" s="50">
        <v>2.08</v>
      </c>
    </row>
    <row r="661" spans="1:7" x14ac:dyDescent="0.2">
      <c r="A661" s="19" t="s">
        <v>303</v>
      </c>
      <c r="B661" s="50">
        <v>93.66</v>
      </c>
      <c r="C661" s="50">
        <v>97.969899999999996</v>
      </c>
      <c r="D661" s="50">
        <v>89.11</v>
      </c>
      <c r="E661" s="50">
        <v>95.37</v>
      </c>
      <c r="F661" s="50">
        <v>12213247</v>
      </c>
      <c r="G661" s="50">
        <v>0.56000000000000005</v>
      </c>
    </row>
    <row r="662" spans="1:7" x14ac:dyDescent="0.2">
      <c r="A662" s="19" t="s">
        <v>304</v>
      </c>
      <c r="B662" s="50">
        <v>92.75</v>
      </c>
      <c r="C662" s="50">
        <v>96.42</v>
      </c>
      <c r="D662" s="50">
        <v>92.400099999999995</v>
      </c>
      <c r="E662" s="50">
        <v>94.84</v>
      </c>
      <c r="F662" s="50">
        <v>8845777</v>
      </c>
      <c r="G662" s="50">
        <v>2.4300000000000002</v>
      </c>
    </row>
    <row r="663" spans="1:7" x14ac:dyDescent="0.2">
      <c r="A663" s="19" t="s">
        <v>305</v>
      </c>
      <c r="B663" s="50">
        <v>97.62</v>
      </c>
      <c r="C663" s="50">
        <v>97.62</v>
      </c>
      <c r="D663" s="50">
        <v>88.25</v>
      </c>
      <c r="E663" s="50">
        <v>92.59</v>
      </c>
      <c r="F663" s="50">
        <v>19141075</v>
      </c>
      <c r="G663" s="50">
        <v>-5.29</v>
      </c>
    </row>
    <row r="664" spans="1:7" x14ac:dyDescent="0.2">
      <c r="A664" s="19" t="s">
        <v>306</v>
      </c>
      <c r="B664" s="50">
        <v>106.26</v>
      </c>
      <c r="C664" s="50">
        <v>106.44</v>
      </c>
      <c r="D664" s="50">
        <v>97.73</v>
      </c>
      <c r="E664" s="50">
        <v>97.76</v>
      </c>
      <c r="F664" s="50">
        <v>15162912</v>
      </c>
      <c r="G664" s="50">
        <v>-6.85</v>
      </c>
    </row>
    <row r="665" spans="1:7" x14ac:dyDescent="0.2">
      <c r="A665" s="19" t="s">
        <v>307</v>
      </c>
      <c r="B665" s="50">
        <v>102.46</v>
      </c>
      <c r="C665" s="50">
        <v>109.54</v>
      </c>
      <c r="D665" s="50">
        <v>101.2</v>
      </c>
      <c r="E665" s="50">
        <v>104.95</v>
      </c>
      <c r="F665" s="50">
        <v>16135595</v>
      </c>
      <c r="G665" s="50">
        <v>0.31</v>
      </c>
    </row>
    <row r="666" spans="1:7" x14ac:dyDescent="0.2">
      <c r="A666" s="19" t="s">
        <v>308</v>
      </c>
      <c r="B666" s="50">
        <v>113.55</v>
      </c>
      <c r="C666" s="50">
        <v>114.9</v>
      </c>
      <c r="D666" s="50">
        <v>99</v>
      </c>
      <c r="E666" s="50">
        <v>104.629</v>
      </c>
      <c r="F666" s="50">
        <v>25079658</v>
      </c>
      <c r="G666" s="50">
        <v>-5.17</v>
      </c>
    </row>
    <row r="667" spans="1:7" x14ac:dyDescent="0.2">
      <c r="A667" s="19" t="s">
        <v>309</v>
      </c>
      <c r="B667" s="50">
        <v>101.55</v>
      </c>
      <c r="C667" s="50">
        <v>110.75</v>
      </c>
      <c r="D667" s="50">
        <v>100.3</v>
      </c>
      <c r="E667" s="50">
        <v>110.334</v>
      </c>
      <c r="F667" s="50">
        <v>19658433</v>
      </c>
      <c r="G667" s="50">
        <v>13.65</v>
      </c>
    </row>
    <row r="668" spans="1:7" x14ac:dyDescent="0.2">
      <c r="A668" s="19" t="s">
        <v>310</v>
      </c>
      <c r="B668" s="50">
        <v>92.6</v>
      </c>
      <c r="C668" s="50">
        <v>97.95</v>
      </c>
      <c r="D668" s="50">
        <v>92</v>
      </c>
      <c r="E668" s="50">
        <v>97.08</v>
      </c>
      <c r="F668" s="50">
        <v>16117486</v>
      </c>
      <c r="G668" s="50">
        <v>4.6900000000000004</v>
      </c>
    </row>
    <row r="669" spans="1:7" x14ac:dyDescent="0.2">
      <c r="A669" s="19" t="s">
        <v>311</v>
      </c>
      <c r="B669" s="50">
        <v>84.81</v>
      </c>
      <c r="C669" s="50">
        <v>93.01</v>
      </c>
      <c r="D669" s="50">
        <v>83.05</v>
      </c>
      <c r="E669" s="50">
        <v>92.73</v>
      </c>
      <c r="F669" s="50">
        <v>12039447</v>
      </c>
      <c r="G669" s="50">
        <v>6.29</v>
      </c>
    </row>
    <row r="670" spans="1:7" x14ac:dyDescent="0.2">
      <c r="A670" s="19" t="s">
        <v>312</v>
      </c>
      <c r="B670" s="50">
        <v>86.37</v>
      </c>
      <c r="C670" s="50">
        <v>90.96</v>
      </c>
      <c r="D670" s="50">
        <v>85.5</v>
      </c>
      <c r="E670" s="50">
        <v>87.24</v>
      </c>
      <c r="F670" s="50">
        <v>8568676</v>
      </c>
      <c r="G670" s="50">
        <v>-0.4</v>
      </c>
    </row>
    <row r="671" spans="1:7" x14ac:dyDescent="0.2">
      <c r="A671" s="19" t="s">
        <v>313</v>
      </c>
      <c r="B671" s="50">
        <v>88.5</v>
      </c>
      <c r="C671" s="50">
        <v>89.99</v>
      </c>
      <c r="D671" s="50">
        <v>85.280100000000004</v>
      </c>
      <c r="E671" s="50">
        <v>87.59</v>
      </c>
      <c r="F671" s="50">
        <v>8999781</v>
      </c>
      <c r="G671" s="50">
        <v>-2.61</v>
      </c>
    </row>
    <row r="672" spans="1:7" x14ac:dyDescent="0.2">
      <c r="A672" s="19" t="s">
        <v>314</v>
      </c>
      <c r="B672" s="50">
        <v>91.12</v>
      </c>
      <c r="C672" s="50">
        <v>92.5</v>
      </c>
      <c r="D672" s="50">
        <v>88.63</v>
      </c>
      <c r="E672" s="50">
        <v>89.94</v>
      </c>
      <c r="F672" s="50">
        <v>8337408</v>
      </c>
      <c r="G672" s="50">
        <v>-1.7</v>
      </c>
    </row>
    <row r="673" spans="1:7" x14ac:dyDescent="0.2">
      <c r="A673" s="19" t="s">
        <v>315</v>
      </c>
      <c r="B673" s="50">
        <v>92.5</v>
      </c>
      <c r="C673" s="50">
        <v>94.439899999999994</v>
      </c>
      <c r="D673" s="50">
        <v>87.5</v>
      </c>
      <c r="E673" s="50">
        <v>91.5</v>
      </c>
      <c r="F673" s="50">
        <v>19002803</v>
      </c>
      <c r="G673" s="50">
        <v>-0.81</v>
      </c>
    </row>
    <row r="674" spans="1:7" x14ac:dyDescent="0.2">
      <c r="A674" s="19" t="s">
        <v>316</v>
      </c>
      <c r="B674" s="50">
        <v>94.7</v>
      </c>
      <c r="C674" s="50">
        <v>95</v>
      </c>
      <c r="D674" s="50">
        <v>88.66</v>
      </c>
      <c r="E674" s="50">
        <v>92.248000000000005</v>
      </c>
      <c r="F674" s="50">
        <v>21596458</v>
      </c>
      <c r="G674" s="50">
        <v>8.73</v>
      </c>
    </row>
    <row r="675" spans="1:7" x14ac:dyDescent="0.2">
      <c r="A675" s="19" t="s">
        <v>317</v>
      </c>
      <c r="B675" s="50">
        <v>81.8</v>
      </c>
      <c r="C675" s="50">
        <v>86.88</v>
      </c>
      <c r="D675" s="50">
        <v>78.11</v>
      </c>
      <c r="E675" s="50">
        <v>84.841999999999999</v>
      </c>
      <c r="F675" s="50">
        <v>16773179</v>
      </c>
      <c r="G675" s="50">
        <v>1.92</v>
      </c>
    </row>
    <row r="676" spans="1:7" x14ac:dyDescent="0.2">
      <c r="A676" s="19" t="s">
        <v>318</v>
      </c>
      <c r="B676" s="50">
        <v>94.22</v>
      </c>
      <c r="C676" s="50">
        <v>97.12</v>
      </c>
      <c r="D676" s="50">
        <v>81.150000000000006</v>
      </c>
      <c r="E676" s="50">
        <v>83.24</v>
      </c>
      <c r="F676" s="50">
        <v>37148593</v>
      </c>
      <c r="G676" s="50">
        <v>-5.19</v>
      </c>
    </row>
    <row r="677" spans="1:7" x14ac:dyDescent="0.2">
      <c r="A677" s="19" t="s">
        <v>319</v>
      </c>
      <c r="B677" s="50">
        <v>80.989999999999995</v>
      </c>
      <c r="C677" s="50">
        <v>88</v>
      </c>
      <c r="D677" s="50">
        <v>79.150999999999996</v>
      </c>
      <c r="E677" s="50">
        <v>87.8</v>
      </c>
      <c r="F677" s="50">
        <v>22388661</v>
      </c>
      <c r="G677" s="50">
        <v>14.38</v>
      </c>
    </row>
    <row r="678" spans="1:7" x14ac:dyDescent="0.2">
      <c r="A678" s="19" t="s">
        <v>320</v>
      </c>
      <c r="B678" s="50">
        <v>69.650000000000006</v>
      </c>
      <c r="C678" s="50">
        <v>81</v>
      </c>
      <c r="D678" s="50">
        <v>69.25</v>
      </c>
      <c r="E678" s="50">
        <v>76.763999999999996</v>
      </c>
      <c r="F678" s="50">
        <v>25084534</v>
      </c>
      <c r="G678" s="50">
        <v>10.61</v>
      </c>
    </row>
    <row r="679" spans="1:7" x14ac:dyDescent="0.2">
      <c r="A679" s="19" t="s">
        <v>321</v>
      </c>
      <c r="B679" s="50">
        <v>70.12</v>
      </c>
      <c r="C679" s="50">
        <v>75.77</v>
      </c>
      <c r="D679" s="50">
        <v>63.69</v>
      </c>
      <c r="E679" s="50">
        <v>69.400000000000006</v>
      </c>
      <c r="F679" s="50">
        <v>28581719</v>
      </c>
      <c r="G679" s="50">
        <v>24.4</v>
      </c>
    </row>
    <row r="680" spans="1:7" x14ac:dyDescent="0.2">
      <c r="A680" s="19" t="s">
        <v>322</v>
      </c>
      <c r="B680" s="50">
        <v>57.5</v>
      </c>
      <c r="C680" s="50">
        <v>58.2</v>
      </c>
      <c r="D680" s="50">
        <v>55.71</v>
      </c>
      <c r="E680" s="50">
        <v>55.786499999999997</v>
      </c>
      <c r="F680" s="50">
        <v>6539882</v>
      </c>
      <c r="G680" s="50">
        <v>0.5</v>
      </c>
    </row>
    <row r="681" spans="1:7" x14ac:dyDescent="0.2">
      <c r="A681" s="19" t="s">
        <v>323</v>
      </c>
      <c r="B681" s="50">
        <v>62</v>
      </c>
      <c r="C681" s="50">
        <v>62.37</v>
      </c>
      <c r="D681" s="50">
        <v>55.12</v>
      </c>
      <c r="E681" s="50">
        <v>55.51</v>
      </c>
      <c r="F681" s="50">
        <v>9991846</v>
      </c>
      <c r="G681" s="50">
        <v>-6.71</v>
      </c>
    </row>
    <row r="682" spans="1:7" x14ac:dyDescent="0.2">
      <c r="A682" s="19" t="s">
        <v>324</v>
      </c>
      <c r="B682" s="50">
        <v>56.39</v>
      </c>
      <c r="C682" s="50">
        <v>59.66</v>
      </c>
      <c r="D682" s="50">
        <v>55.5</v>
      </c>
      <c r="E682" s="50">
        <v>59.5</v>
      </c>
      <c r="F682" s="50">
        <v>4368906</v>
      </c>
      <c r="G682" s="50">
        <v>9.07</v>
      </c>
    </row>
    <row r="683" spans="1:7" x14ac:dyDescent="0.2">
      <c r="A683" s="19" t="s">
        <v>325</v>
      </c>
      <c r="B683" s="50">
        <v>56.47</v>
      </c>
      <c r="C683" s="50">
        <v>56.47</v>
      </c>
      <c r="D683" s="50">
        <v>54.5</v>
      </c>
      <c r="E683" s="50">
        <v>54.55</v>
      </c>
      <c r="F683" s="50">
        <v>3379403</v>
      </c>
      <c r="G683" s="50">
        <v>0.81</v>
      </c>
    </row>
    <row r="684" spans="1:7" x14ac:dyDescent="0.2">
      <c r="A684" s="19" t="s">
        <v>326</v>
      </c>
      <c r="B684" s="50">
        <v>53.85</v>
      </c>
      <c r="C684" s="50">
        <v>55.27</v>
      </c>
      <c r="D684" s="50">
        <v>53.7</v>
      </c>
      <c r="E684" s="50">
        <v>54.11</v>
      </c>
      <c r="F684" s="50">
        <v>3050341</v>
      </c>
      <c r="G684" s="50">
        <v>1.56</v>
      </c>
    </row>
    <row r="685" spans="1:7" x14ac:dyDescent="0.2">
      <c r="A685" s="19" t="s">
        <v>327</v>
      </c>
      <c r="B685" s="50">
        <v>55.99</v>
      </c>
      <c r="C685" s="50">
        <v>55.99</v>
      </c>
      <c r="D685" s="50">
        <v>53</v>
      </c>
      <c r="E685" s="50">
        <v>53.28</v>
      </c>
      <c r="F685" s="50">
        <v>2742778</v>
      </c>
      <c r="G685" s="50">
        <v>-1.32</v>
      </c>
    </row>
    <row r="686" spans="1:7" x14ac:dyDescent="0.2">
      <c r="A686" s="19" t="s">
        <v>328</v>
      </c>
      <c r="B686" s="50">
        <v>56</v>
      </c>
      <c r="C686" s="50">
        <v>58.18</v>
      </c>
      <c r="D686" s="50">
        <v>53.76</v>
      </c>
      <c r="E686" s="50">
        <v>53.99</v>
      </c>
      <c r="F686" s="50">
        <v>5522548</v>
      </c>
      <c r="G686" s="50">
        <v>-1.73</v>
      </c>
    </row>
    <row r="687" spans="1:7" x14ac:dyDescent="0.2">
      <c r="A687" s="19" t="s">
        <v>329</v>
      </c>
      <c r="B687" s="50">
        <v>51.76</v>
      </c>
      <c r="C687" s="50">
        <v>54.99</v>
      </c>
      <c r="D687" s="50">
        <v>51.2</v>
      </c>
      <c r="E687" s="50">
        <v>54.94</v>
      </c>
      <c r="F687" s="50">
        <v>3639881</v>
      </c>
      <c r="G687" s="50">
        <v>7.3</v>
      </c>
    </row>
    <row r="688" spans="1:7" x14ac:dyDescent="0.2">
      <c r="A688" s="19" t="s">
        <v>330</v>
      </c>
      <c r="B688" s="50">
        <v>53.13</v>
      </c>
      <c r="C688" s="50">
        <v>53.74</v>
      </c>
      <c r="D688" s="50">
        <v>50.62</v>
      </c>
      <c r="E688" s="50">
        <v>51.2</v>
      </c>
      <c r="F688" s="50">
        <v>3622100</v>
      </c>
      <c r="G688" s="50">
        <v>-1.54</v>
      </c>
    </row>
    <row r="689" spans="1:7" x14ac:dyDescent="0.2">
      <c r="A689" s="19" t="s">
        <v>331</v>
      </c>
      <c r="B689" s="50">
        <v>50.5</v>
      </c>
      <c r="C689" s="50">
        <v>52.4</v>
      </c>
      <c r="D689" s="50">
        <v>50.5</v>
      </c>
      <c r="E689" s="50">
        <v>52</v>
      </c>
      <c r="F689" s="50">
        <v>2795835</v>
      </c>
      <c r="G689" s="50">
        <v>3.11</v>
      </c>
    </row>
    <row r="690" spans="1:7" x14ac:dyDescent="0.2">
      <c r="A690" s="19" t="s">
        <v>332</v>
      </c>
      <c r="B690" s="50">
        <v>50.9</v>
      </c>
      <c r="C690" s="50">
        <v>51.05</v>
      </c>
      <c r="D690" s="50">
        <v>48.98</v>
      </c>
      <c r="E690" s="50">
        <v>50.43</v>
      </c>
      <c r="F690" s="50">
        <v>2629908</v>
      </c>
      <c r="G690" s="50">
        <v>-1.1399999999999999</v>
      </c>
    </row>
    <row r="691" spans="1:7" x14ac:dyDescent="0.2">
      <c r="A691" s="19" t="s">
        <v>333</v>
      </c>
      <c r="B691" s="50">
        <v>51</v>
      </c>
      <c r="C691" s="50">
        <v>52.92</v>
      </c>
      <c r="D691" s="50">
        <v>50.66</v>
      </c>
      <c r="E691" s="50">
        <v>51.01</v>
      </c>
      <c r="F691" s="50">
        <v>3737450</v>
      </c>
      <c r="G691" s="50">
        <v>1.63</v>
      </c>
    </row>
    <row r="692" spans="1:7" x14ac:dyDescent="0.2">
      <c r="A692" s="19" t="s">
        <v>334</v>
      </c>
      <c r="B692" s="50">
        <v>48.6</v>
      </c>
      <c r="C692" s="50">
        <v>50.2</v>
      </c>
      <c r="D692" s="50">
        <v>47.75</v>
      </c>
      <c r="E692" s="50">
        <v>50.19</v>
      </c>
      <c r="F692" s="50">
        <v>3939327</v>
      </c>
      <c r="G692" s="50">
        <v>4.93</v>
      </c>
    </row>
    <row r="693" spans="1:7" x14ac:dyDescent="0.2">
      <c r="A693" s="19" t="s">
        <v>335</v>
      </c>
      <c r="B693" s="50">
        <v>47.46</v>
      </c>
      <c r="C693" s="50">
        <v>49.88</v>
      </c>
      <c r="D693" s="50">
        <v>47.07</v>
      </c>
      <c r="E693" s="50">
        <v>47.83</v>
      </c>
      <c r="F693" s="50">
        <v>3012136</v>
      </c>
      <c r="G693" s="50">
        <v>1.83</v>
      </c>
    </row>
    <row r="694" spans="1:7" x14ac:dyDescent="0.2">
      <c r="A694" s="19" t="s">
        <v>336</v>
      </c>
      <c r="B694" s="50">
        <v>45.98</v>
      </c>
      <c r="C694" s="50">
        <v>47.598999999999997</v>
      </c>
      <c r="D694" s="50">
        <v>45.390099999999997</v>
      </c>
      <c r="E694" s="50">
        <v>46.97</v>
      </c>
      <c r="F694" s="50">
        <v>3367887</v>
      </c>
      <c r="G694" s="50">
        <v>3.34</v>
      </c>
    </row>
    <row r="695" spans="1:7" x14ac:dyDescent="0.2">
      <c r="A695" s="19" t="s">
        <v>337</v>
      </c>
      <c r="B695" s="50">
        <v>45.5</v>
      </c>
      <c r="C695" s="50">
        <v>45.95</v>
      </c>
      <c r="D695" s="50">
        <v>44.54</v>
      </c>
      <c r="E695" s="50">
        <v>45.45</v>
      </c>
      <c r="F695" s="50">
        <v>2118428</v>
      </c>
      <c r="G695" s="50">
        <v>-0.31</v>
      </c>
    </row>
    <row r="696" spans="1:7" x14ac:dyDescent="0.2">
      <c r="A696" s="19" t="s">
        <v>338</v>
      </c>
      <c r="B696" s="50">
        <v>44.19</v>
      </c>
      <c r="C696" s="50">
        <v>46.14</v>
      </c>
      <c r="D696" s="50">
        <v>43.91</v>
      </c>
      <c r="E696" s="50">
        <v>45.59</v>
      </c>
      <c r="F696" s="50">
        <v>3180438</v>
      </c>
      <c r="G696" s="50">
        <v>5.29</v>
      </c>
    </row>
    <row r="697" spans="1:7" x14ac:dyDescent="0.2">
      <c r="A697" s="19" t="s">
        <v>339</v>
      </c>
      <c r="B697" s="50">
        <v>43.5</v>
      </c>
      <c r="C697" s="50">
        <v>43.8</v>
      </c>
      <c r="D697" s="50">
        <v>42.51</v>
      </c>
      <c r="E697" s="50">
        <v>43.3</v>
      </c>
      <c r="F697" s="50">
        <v>1681684</v>
      </c>
      <c r="G697" s="50">
        <v>-1.03</v>
      </c>
    </row>
    <row r="698" spans="1:7" x14ac:dyDescent="0.2">
      <c r="A698" s="19" t="s">
        <v>340</v>
      </c>
      <c r="B698" s="50">
        <v>43.25</v>
      </c>
      <c r="C698" s="50">
        <v>45.139000000000003</v>
      </c>
      <c r="D698" s="50">
        <v>43.05</v>
      </c>
      <c r="E698" s="50">
        <v>43.75</v>
      </c>
      <c r="F698" s="50">
        <v>3149372</v>
      </c>
      <c r="G698" s="50">
        <v>0.37</v>
      </c>
    </row>
    <row r="699" spans="1:7" x14ac:dyDescent="0.2">
      <c r="A699" s="19" t="s">
        <v>341</v>
      </c>
      <c r="B699" s="50">
        <v>42.06</v>
      </c>
      <c r="C699" s="50">
        <v>44.55</v>
      </c>
      <c r="D699" s="50">
        <v>41.75</v>
      </c>
      <c r="E699" s="50">
        <v>43.59</v>
      </c>
      <c r="F699" s="50">
        <v>3447662</v>
      </c>
      <c r="G699" s="50">
        <v>4.13</v>
      </c>
    </row>
    <row r="700" spans="1:7" x14ac:dyDescent="0.2">
      <c r="A700" s="19" t="s">
        <v>342</v>
      </c>
      <c r="B700" s="50">
        <v>40.700000000000003</v>
      </c>
      <c r="C700" s="50">
        <v>42.01</v>
      </c>
      <c r="D700" s="50">
        <v>40.61</v>
      </c>
      <c r="E700" s="50">
        <v>41.86</v>
      </c>
      <c r="F700" s="50">
        <v>2121088</v>
      </c>
      <c r="G700" s="50">
        <v>3.36</v>
      </c>
    </row>
    <row r="701" spans="1:7" x14ac:dyDescent="0.2">
      <c r="A701" s="19" t="s">
        <v>343</v>
      </c>
      <c r="B701" s="50">
        <v>41.8</v>
      </c>
      <c r="C701" s="50">
        <v>41.829900000000002</v>
      </c>
      <c r="D701" s="50">
        <v>40.33</v>
      </c>
      <c r="E701" s="50">
        <v>40.5</v>
      </c>
      <c r="F701" s="50">
        <v>1696036</v>
      </c>
      <c r="G701" s="50">
        <v>-3.18</v>
      </c>
    </row>
    <row r="702" spans="1:7" x14ac:dyDescent="0.2">
      <c r="A702" s="19" t="s">
        <v>344</v>
      </c>
      <c r="B702" s="50">
        <v>41.97</v>
      </c>
      <c r="C702" s="50">
        <v>42.549900000000001</v>
      </c>
      <c r="D702" s="50">
        <v>41.51</v>
      </c>
      <c r="E702" s="50">
        <v>41.83</v>
      </c>
      <c r="F702" s="50">
        <v>1679001</v>
      </c>
      <c r="G702" s="50">
        <v>1.1100000000000001</v>
      </c>
    </row>
    <row r="703" spans="1:7" x14ac:dyDescent="0.2">
      <c r="A703" s="19" t="s">
        <v>345</v>
      </c>
      <c r="B703" s="50">
        <v>42</v>
      </c>
      <c r="C703" s="50">
        <v>42</v>
      </c>
      <c r="D703" s="50">
        <v>40.5</v>
      </c>
      <c r="E703" s="50">
        <v>41.37</v>
      </c>
      <c r="F703" s="50">
        <v>1552389</v>
      </c>
      <c r="G703" s="50">
        <v>-1.52</v>
      </c>
    </row>
    <row r="704" spans="1:7" x14ac:dyDescent="0.2">
      <c r="A704" s="19" t="s">
        <v>346</v>
      </c>
      <c r="B704" s="50">
        <v>41.11</v>
      </c>
      <c r="C704" s="50">
        <v>42.25</v>
      </c>
      <c r="D704" s="50">
        <v>40.811</v>
      </c>
      <c r="E704" s="50">
        <v>42.01</v>
      </c>
      <c r="F704" s="50">
        <v>2264867</v>
      </c>
      <c r="G704" s="50">
        <v>2.21</v>
      </c>
    </row>
    <row r="705" spans="1:7" x14ac:dyDescent="0.2">
      <c r="A705" s="19" t="s">
        <v>347</v>
      </c>
      <c r="B705" s="50">
        <v>43.1</v>
      </c>
      <c r="C705" s="50">
        <v>43.47</v>
      </c>
      <c r="D705" s="50">
        <v>40.210500000000003</v>
      </c>
      <c r="E705" s="50">
        <v>41.1</v>
      </c>
      <c r="F705" s="50">
        <v>5644405</v>
      </c>
      <c r="G705" s="50">
        <v>-7.31</v>
      </c>
    </row>
    <row r="706" spans="1:7" x14ac:dyDescent="0.2">
      <c r="A706" s="19" t="s">
        <v>348</v>
      </c>
      <c r="B706" s="50">
        <v>43.6</v>
      </c>
      <c r="C706" s="50">
        <v>45.5</v>
      </c>
      <c r="D706" s="50">
        <v>43.510100000000001</v>
      </c>
      <c r="E706" s="50">
        <v>44.34</v>
      </c>
      <c r="F706" s="50">
        <v>6635636</v>
      </c>
      <c r="G706" s="50">
        <v>0.93</v>
      </c>
    </row>
    <row r="707" spans="1:7" x14ac:dyDescent="0.2">
      <c r="A707" s="19" t="s">
        <v>349</v>
      </c>
      <c r="B707" s="50">
        <v>42.36</v>
      </c>
      <c r="C707" s="50">
        <v>46.68</v>
      </c>
      <c r="D707" s="50">
        <v>41.7</v>
      </c>
      <c r="E707" s="50">
        <v>43.93</v>
      </c>
      <c r="F707" s="50">
        <v>14099688</v>
      </c>
      <c r="G707" s="50">
        <v>15.94</v>
      </c>
    </row>
    <row r="708" spans="1:7" x14ac:dyDescent="0.2">
      <c r="A708" s="19" t="s">
        <v>350</v>
      </c>
      <c r="B708" s="50">
        <v>38.229999999999997</v>
      </c>
      <c r="C708" s="50">
        <v>38.24</v>
      </c>
      <c r="D708" s="50">
        <v>37.75</v>
      </c>
      <c r="E708" s="50">
        <v>37.89</v>
      </c>
      <c r="F708" s="50">
        <v>1158652</v>
      </c>
      <c r="G708" s="50">
        <v>-0.71</v>
      </c>
    </row>
    <row r="709" spans="1:7" x14ac:dyDescent="0.2">
      <c r="A709" s="19" t="s">
        <v>351</v>
      </c>
      <c r="B709" s="50">
        <v>37.94</v>
      </c>
      <c r="C709" s="50">
        <v>38.380000000000003</v>
      </c>
      <c r="D709" s="50">
        <v>37.31</v>
      </c>
      <c r="E709" s="50">
        <v>38.159999999999997</v>
      </c>
      <c r="F709" s="50">
        <v>1296283</v>
      </c>
      <c r="G709" s="50">
        <v>0.79</v>
      </c>
    </row>
    <row r="710" spans="1:7" x14ac:dyDescent="0.2">
      <c r="A710" s="19" t="s">
        <v>352</v>
      </c>
      <c r="B710" s="50">
        <v>37.979999999999997</v>
      </c>
      <c r="C710" s="50">
        <v>38.22</v>
      </c>
      <c r="D710" s="50">
        <v>37.659999999999997</v>
      </c>
      <c r="E710" s="50">
        <v>37.86</v>
      </c>
      <c r="F710" s="50">
        <v>1808137</v>
      </c>
      <c r="G710" s="50">
        <v>0.88</v>
      </c>
    </row>
    <row r="711" spans="1:7" x14ac:dyDescent="0.2">
      <c r="A711" s="19" t="s">
        <v>353</v>
      </c>
      <c r="B711" s="50">
        <v>37.1</v>
      </c>
      <c r="C711" s="50">
        <v>38.520000000000003</v>
      </c>
      <c r="D711" s="50">
        <v>36.770000000000003</v>
      </c>
      <c r="E711" s="50">
        <v>37.53</v>
      </c>
      <c r="F711" s="50">
        <v>2379224</v>
      </c>
      <c r="G711" s="50">
        <v>2.48</v>
      </c>
    </row>
    <row r="712" spans="1:7" x14ac:dyDescent="0.2">
      <c r="A712" s="19" t="s">
        <v>354</v>
      </c>
      <c r="B712" s="50">
        <v>36.200000000000003</v>
      </c>
      <c r="C712" s="50">
        <v>36.799999999999997</v>
      </c>
      <c r="D712" s="50">
        <v>36.200000000000003</v>
      </c>
      <c r="E712" s="50">
        <v>36.619999999999997</v>
      </c>
      <c r="F712" s="50">
        <v>446235</v>
      </c>
      <c r="G712" s="50">
        <v>1.69</v>
      </c>
    </row>
    <row r="713" spans="1:7" x14ac:dyDescent="0.2">
      <c r="A713" s="19" t="s">
        <v>355</v>
      </c>
      <c r="B713" s="50">
        <v>35.950000000000003</v>
      </c>
      <c r="C713" s="50">
        <v>37.06</v>
      </c>
      <c r="D713" s="50">
        <v>35.74</v>
      </c>
      <c r="E713" s="50">
        <v>36.01</v>
      </c>
      <c r="F713" s="50">
        <v>1146287</v>
      </c>
      <c r="G713" s="50">
        <v>0.17</v>
      </c>
    </row>
    <row r="714" spans="1:7" x14ac:dyDescent="0.2">
      <c r="A714" s="19" t="s">
        <v>356</v>
      </c>
      <c r="B714" s="50">
        <v>35.26</v>
      </c>
      <c r="C714" s="50">
        <v>36.07</v>
      </c>
      <c r="D714" s="50">
        <v>35.159999999999997</v>
      </c>
      <c r="E714" s="50">
        <v>35.950000000000003</v>
      </c>
      <c r="F714" s="50">
        <v>1423484</v>
      </c>
      <c r="G714" s="50">
        <v>2.48</v>
      </c>
    </row>
    <row r="715" spans="1:7" x14ac:dyDescent="0.2">
      <c r="A715" s="19" t="s">
        <v>357</v>
      </c>
      <c r="B715" s="50">
        <v>35.25</v>
      </c>
      <c r="C715" s="50">
        <v>35.6</v>
      </c>
      <c r="D715" s="50">
        <v>34.94</v>
      </c>
      <c r="E715" s="50">
        <v>35.08</v>
      </c>
      <c r="F715" s="50">
        <v>1098475</v>
      </c>
      <c r="G715" s="50">
        <v>-0.2</v>
      </c>
    </row>
    <row r="716" spans="1:7" x14ac:dyDescent="0.2">
      <c r="A716" s="19" t="s">
        <v>358</v>
      </c>
      <c r="B716" s="50">
        <v>35.299999999999997</v>
      </c>
      <c r="C716" s="50">
        <v>36.06</v>
      </c>
      <c r="D716" s="50">
        <v>34.92</v>
      </c>
      <c r="E716" s="50">
        <v>35.15</v>
      </c>
      <c r="F716" s="50">
        <v>1316136</v>
      </c>
      <c r="G716" s="50">
        <v>-0.4</v>
      </c>
    </row>
    <row r="717" spans="1:7" x14ac:dyDescent="0.2">
      <c r="A717" s="19" t="s">
        <v>359</v>
      </c>
      <c r="B717" s="50">
        <v>36.64</v>
      </c>
      <c r="C717" s="50">
        <v>36.65</v>
      </c>
      <c r="D717" s="50">
        <v>35.21</v>
      </c>
      <c r="E717" s="50">
        <v>35.29</v>
      </c>
      <c r="F717" s="50">
        <v>3279577</v>
      </c>
      <c r="G717" s="50">
        <v>-4.2300000000000004</v>
      </c>
    </row>
    <row r="718" spans="1:7" x14ac:dyDescent="0.2">
      <c r="A718" s="19" t="s">
        <v>360</v>
      </c>
      <c r="B718" s="50">
        <v>38.9</v>
      </c>
      <c r="C718" s="50">
        <v>38.909999999999997</v>
      </c>
      <c r="D718" s="50">
        <v>36.770000000000003</v>
      </c>
      <c r="E718" s="50">
        <v>36.85</v>
      </c>
      <c r="F718" s="50">
        <v>2022170</v>
      </c>
      <c r="G718" s="50">
        <v>-5.46</v>
      </c>
    </row>
    <row r="719" spans="1:7" x14ac:dyDescent="0.2">
      <c r="A719" s="19" t="s">
        <v>361</v>
      </c>
      <c r="B719" s="50">
        <v>39</v>
      </c>
      <c r="C719" s="50">
        <v>39.49</v>
      </c>
      <c r="D719" s="50">
        <v>38.81</v>
      </c>
      <c r="E719" s="50">
        <v>38.979999999999997</v>
      </c>
      <c r="F719" s="50">
        <v>821986</v>
      </c>
      <c r="G719" s="50">
        <v>-0.36</v>
      </c>
    </row>
    <row r="720" spans="1:7" x14ac:dyDescent="0.2">
      <c r="A720" s="19" t="s">
        <v>362</v>
      </c>
      <c r="B720" s="50">
        <v>38.9</v>
      </c>
      <c r="C720" s="50">
        <v>39.380000000000003</v>
      </c>
      <c r="D720" s="50">
        <v>38.85</v>
      </c>
      <c r="E720" s="50">
        <v>39.119999999999997</v>
      </c>
      <c r="F720" s="50">
        <v>1275062</v>
      </c>
      <c r="G720" s="50">
        <v>0.05</v>
      </c>
    </row>
    <row r="721" spans="1:7" x14ac:dyDescent="0.2">
      <c r="A721" s="19" t="s">
        <v>363</v>
      </c>
      <c r="B721" s="50">
        <v>38.869999999999997</v>
      </c>
      <c r="C721" s="50">
        <v>39.44</v>
      </c>
      <c r="D721" s="50">
        <v>38.65</v>
      </c>
      <c r="E721" s="50">
        <v>39.1</v>
      </c>
      <c r="F721" s="50">
        <v>1579440</v>
      </c>
      <c r="G721" s="50">
        <v>1.64</v>
      </c>
    </row>
    <row r="722" spans="1:7" x14ac:dyDescent="0.2">
      <c r="A722" s="19" t="s">
        <v>364</v>
      </c>
      <c r="B722" s="50">
        <v>38.06</v>
      </c>
      <c r="C722" s="50">
        <v>39.44</v>
      </c>
      <c r="D722" s="50">
        <v>37.36</v>
      </c>
      <c r="E722" s="50">
        <v>38.47</v>
      </c>
      <c r="F722" s="50">
        <v>912052</v>
      </c>
      <c r="G722" s="50">
        <v>0.63</v>
      </c>
    </row>
    <row r="723" spans="1:7" x14ac:dyDescent="0.2">
      <c r="A723" s="19" t="s">
        <v>365</v>
      </c>
      <c r="B723" s="50">
        <v>37.729999999999997</v>
      </c>
      <c r="C723" s="50">
        <v>38.65</v>
      </c>
      <c r="D723" s="50">
        <v>36.880000000000003</v>
      </c>
      <c r="E723" s="50">
        <v>38.229999999999997</v>
      </c>
      <c r="F723" s="50">
        <v>1158254</v>
      </c>
      <c r="G723" s="50">
        <v>1.43</v>
      </c>
    </row>
    <row r="724" spans="1:7" x14ac:dyDescent="0.2">
      <c r="A724" s="19" t="s">
        <v>366</v>
      </c>
      <c r="B724" s="50">
        <v>37.01</v>
      </c>
      <c r="C724" s="50">
        <v>37.880000000000003</v>
      </c>
      <c r="D724" s="50">
        <v>36.97</v>
      </c>
      <c r="E724" s="50">
        <v>37.69</v>
      </c>
      <c r="F724" s="50">
        <v>1149925</v>
      </c>
      <c r="G724" s="50">
        <v>2.84</v>
      </c>
    </row>
    <row r="725" spans="1:7" x14ac:dyDescent="0.2">
      <c r="A725" s="19" t="s">
        <v>367</v>
      </c>
      <c r="B725" s="50">
        <v>36</v>
      </c>
      <c r="C725" s="50">
        <v>36.92</v>
      </c>
      <c r="D725" s="50">
        <v>35.79</v>
      </c>
      <c r="E725" s="50">
        <v>36.65</v>
      </c>
      <c r="F725" s="50">
        <v>2086969</v>
      </c>
      <c r="G725" s="50">
        <v>3.01</v>
      </c>
    </row>
    <row r="726" spans="1:7" x14ac:dyDescent="0.2">
      <c r="A726" s="19" t="s">
        <v>368</v>
      </c>
      <c r="B726" s="50">
        <v>34.770000000000003</v>
      </c>
      <c r="C726" s="50">
        <v>35.83</v>
      </c>
      <c r="D726" s="50">
        <v>34.700000000000003</v>
      </c>
      <c r="E726" s="50">
        <v>35.58</v>
      </c>
      <c r="F726" s="50">
        <v>1757660</v>
      </c>
      <c r="G726" s="50">
        <v>2.68</v>
      </c>
    </row>
    <row r="727" spans="1:7" x14ac:dyDescent="0.2">
      <c r="A727" s="19" t="s">
        <v>369</v>
      </c>
      <c r="B727" s="50">
        <v>35</v>
      </c>
      <c r="C727" s="50">
        <v>35.08</v>
      </c>
      <c r="D727" s="50">
        <v>34.25</v>
      </c>
      <c r="E727" s="50">
        <v>34.65</v>
      </c>
      <c r="F727" s="50">
        <v>1546600</v>
      </c>
      <c r="G727" s="50">
        <v>-0.52</v>
      </c>
    </row>
    <row r="728" spans="1:7" x14ac:dyDescent="0.2">
      <c r="A728" s="19" t="s">
        <v>370</v>
      </c>
      <c r="B728" s="50">
        <v>35.89</v>
      </c>
      <c r="C728" s="50">
        <v>36.1</v>
      </c>
      <c r="D728" s="50">
        <v>34.369999999999997</v>
      </c>
      <c r="E728" s="50">
        <v>34.83</v>
      </c>
      <c r="F728" s="50">
        <v>1964893</v>
      </c>
      <c r="G728" s="50">
        <v>-0.77</v>
      </c>
    </row>
    <row r="729" spans="1:7" x14ac:dyDescent="0.2">
      <c r="A729" s="19" t="s">
        <v>371</v>
      </c>
      <c r="B729" s="50">
        <v>34.409999999999997</v>
      </c>
      <c r="C729" s="50">
        <v>35.409999999999997</v>
      </c>
      <c r="D729" s="50">
        <v>34.4</v>
      </c>
      <c r="E729" s="50">
        <v>35.1</v>
      </c>
      <c r="F729" s="50">
        <v>1959129</v>
      </c>
      <c r="G729" s="50">
        <v>1.95</v>
      </c>
    </row>
    <row r="730" spans="1:7" x14ac:dyDescent="0.2">
      <c r="A730" s="19" t="s">
        <v>372</v>
      </c>
      <c r="B730" s="50">
        <v>34.46</v>
      </c>
      <c r="C730" s="50">
        <v>34.96</v>
      </c>
      <c r="D730" s="50">
        <v>33.799999999999997</v>
      </c>
      <c r="E730" s="50">
        <v>34.43</v>
      </c>
      <c r="F730" s="50">
        <v>2762900</v>
      </c>
      <c r="G730" s="50">
        <v>0.15</v>
      </c>
    </row>
    <row r="731" spans="1:7" x14ac:dyDescent="0.2">
      <c r="A731" s="19" t="s">
        <v>373</v>
      </c>
      <c r="B731" s="50">
        <v>36.15</v>
      </c>
      <c r="C731" s="50">
        <v>36.75</v>
      </c>
      <c r="D731" s="50">
        <v>34.340000000000003</v>
      </c>
      <c r="E731" s="50">
        <v>34.380000000000003</v>
      </c>
      <c r="F731" s="50">
        <v>2889353</v>
      </c>
      <c r="G731" s="50">
        <v>-4.79</v>
      </c>
    </row>
    <row r="732" spans="1:7" x14ac:dyDescent="0.2">
      <c r="A732" s="19" t="s">
        <v>374</v>
      </c>
      <c r="B732" s="50">
        <v>35.72</v>
      </c>
      <c r="C732" s="50">
        <v>36.39</v>
      </c>
      <c r="D732" s="50">
        <v>35.6</v>
      </c>
      <c r="E732" s="50">
        <v>36.11</v>
      </c>
      <c r="F732" s="50">
        <v>2547831</v>
      </c>
      <c r="G732" s="50">
        <v>2.7</v>
      </c>
    </row>
    <row r="733" spans="1:7" x14ac:dyDescent="0.2">
      <c r="A733" s="19" t="s">
        <v>375</v>
      </c>
      <c r="B733" s="50">
        <v>36.49</v>
      </c>
      <c r="C733" s="50">
        <v>37.39</v>
      </c>
      <c r="D733" s="50">
        <v>34.54</v>
      </c>
      <c r="E733" s="50">
        <v>35.159999999999997</v>
      </c>
      <c r="F733" s="50">
        <v>9037762</v>
      </c>
      <c r="G733" s="50">
        <v>-8.77</v>
      </c>
    </row>
    <row r="734" spans="1:7" x14ac:dyDescent="0.2">
      <c r="A734" s="19" t="s">
        <v>376</v>
      </c>
      <c r="B734" s="50">
        <v>39.299999999999997</v>
      </c>
      <c r="C734" s="50">
        <v>39.65</v>
      </c>
      <c r="D734" s="50">
        <v>38.46</v>
      </c>
      <c r="E734" s="50">
        <v>38.54</v>
      </c>
      <c r="F734" s="50">
        <v>3112880</v>
      </c>
      <c r="G734" s="50">
        <v>-1.88</v>
      </c>
    </row>
    <row r="735" spans="1:7" x14ac:dyDescent="0.2">
      <c r="A735" s="19" t="s">
        <v>377</v>
      </c>
      <c r="B735" s="50">
        <v>37.36</v>
      </c>
      <c r="C735" s="50">
        <v>39.29</v>
      </c>
      <c r="D735" s="50">
        <v>37.31</v>
      </c>
      <c r="E735" s="50">
        <v>39.28</v>
      </c>
      <c r="F735" s="50">
        <v>2701340</v>
      </c>
      <c r="G735" s="50">
        <v>6.05</v>
      </c>
    </row>
    <row r="736" spans="1:7" x14ac:dyDescent="0.2">
      <c r="A736" s="19" t="s">
        <v>378</v>
      </c>
      <c r="B736" s="50">
        <v>38.5</v>
      </c>
      <c r="C736" s="50">
        <v>38.51</v>
      </c>
      <c r="D736" s="50">
        <v>36.950000000000003</v>
      </c>
      <c r="E736" s="50">
        <v>37.04</v>
      </c>
      <c r="F736" s="50">
        <v>2017949</v>
      </c>
      <c r="G736" s="50">
        <v>-3.29</v>
      </c>
    </row>
    <row r="737" spans="1:7" x14ac:dyDescent="0.2">
      <c r="A737" s="19" t="s">
        <v>379</v>
      </c>
      <c r="B737" s="50">
        <v>38.64</v>
      </c>
      <c r="C737" s="50">
        <v>38.75</v>
      </c>
      <c r="D737" s="50">
        <v>38.21</v>
      </c>
      <c r="E737" s="50">
        <v>38.299999999999997</v>
      </c>
      <c r="F737" s="50">
        <v>990640</v>
      </c>
      <c r="G737" s="50">
        <v>-0.39</v>
      </c>
    </row>
    <row r="738" spans="1:7" x14ac:dyDescent="0.2">
      <c r="A738" s="19" t="s">
        <v>380</v>
      </c>
      <c r="B738" s="50">
        <v>38.299999999999997</v>
      </c>
      <c r="C738" s="50">
        <v>39</v>
      </c>
      <c r="D738" s="50">
        <v>38.049999999999997</v>
      </c>
      <c r="E738" s="50">
        <v>38.450000000000003</v>
      </c>
      <c r="F738" s="50">
        <v>966802</v>
      </c>
      <c r="G738" s="50">
        <v>1.48</v>
      </c>
    </row>
    <row r="739" spans="1:7" x14ac:dyDescent="0.2">
      <c r="A739" s="19" t="s">
        <v>381</v>
      </c>
      <c r="B739" s="50">
        <v>38.450000000000003</v>
      </c>
      <c r="C739" s="50">
        <v>38.869999999999997</v>
      </c>
      <c r="D739" s="50">
        <v>37.29</v>
      </c>
      <c r="E739" s="50">
        <v>37.89</v>
      </c>
      <c r="F739" s="50">
        <v>2261246</v>
      </c>
      <c r="G739" s="50">
        <v>-1.38</v>
      </c>
    </row>
    <row r="740" spans="1:7" x14ac:dyDescent="0.2">
      <c r="A740" s="19" t="s">
        <v>382</v>
      </c>
      <c r="B740" s="50">
        <v>37.979999999999997</v>
      </c>
      <c r="C740" s="50">
        <v>39.15</v>
      </c>
      <c r="D740" s="50">
        <v>37.5</v>
      </c>
      <c r="E740" s="50">
        <v>38.42</v>
      </c>
      <c r="F740" s="50">
        <v>3266148</v>
      </c>
      <c r="G740" s="50">
        <v>-2.09</v>
      </c>
    </row>
    <row r="741" spans="1:7" x14ac:dyDescent="0.2">
      <c r="A741" s="19" t="s">
        <v>383</v>
      </c>
      <c r="B741" s="50">
        <v>39.450000000000003</v>
      </c>
      <c r="C741" s="50">
        <v>40</v>
      </c>
      <c r="D741" s="50">
        <v>39.14</v>
      </c>
      <c r="E741" s="50">
        <v>39.24</v>
      </c>
      <c r="F741" s="50">
        <v>1139733</v>
      </c>
      <c r="G741" s="50">
        <v>-0.61</v>
      </c>
    </row>
    <row r="742" spans="1:7" x14ac:dyDescent="0.2">
      <c r="A742" s="19" t="s">
        <v>384</v>
      </c>
      <c r="B742" s="50">
        <v>39.19</v>
      </c>
      <c r="C742" s="50">
        <v>39.68</v>
      </c>
      <c r="D742" s="50">
        <v>38.950000000000003</v>
      </c>
      <c r="E742" s="50">
        <v>39.479999999999997</v>
      </c>
      <c r="F742" s="50">
        <v>1197521</v>
      </c>
      <c r="G742" s="50">
        <v>0.79</v>
      </c>
    </row>
    <row r="743" spans="1:7" x14ac:dyDescent="0.2">
      <c r="A743" s="19" t="s">
        <v>385</v>
      </c>
      <c r="B743" s="50">
        <v>38.18</v>
      </c>
      <c r="C743" s="50">
        <v>39.39</v>
      </c>
      <c r="D743" s="50">
        <v>37.904499999999999</v>
      </c>
      <c r="E743" s="50">
        <v>39.17</v>
      </c>
      <c r="F743" s="50">
        <v>1893148</v>
      </c>
      <c r="G743" s="50">
        <v>2.73</v>
      </c>
    </row>
    <row r="744" spans="1:7" x14ac:dyDescent="0.2">
      <c r="A744" s="19" t="s">
        <v>386</v>
      </c>
      <c r="B744" s="50">
        <v>38</v>
      </c>
      <c r="C744" s="50">
        <v>38.65</v>
      </c>
      <c r="D744" s="50">
        <v>37.68</v>
      </c>
      <c r="E744" s="50">
        <v>38.130000000000003</v>
      </c>
      <c r="F744" s="50">
        <v>1310192</v>
      </c>
      <c r="G744" s="50">
        <v>1.03</v>
      </c>
    </row>
    <row r="745" spans="1:7" x14ac:dyDescent="0.2">
      <c r="A745" s="19" t="s">
        <v>387</v>
      </c>
      <c r="B745" s="50">
        <v>38.4</v>
      </c>
      <c r="C745" s="50">
        <v>38.42</v>
      </c>
      <c r="D745" s="50">
        <v>37.590000000000003</v>
      </c>
      <c r="E745" s="50">
        <v>37.74</v>
      </c>
      <c r="F745" s="50">
        <v>1127989</v>
      </c>
      <c r="G745" s="50">
        <v>-1.46</v>
      </c>
    </row>
    <row r="746" spans="1:7" x14ac:dyDescent="0.2">
      <c r="A746" s="19" t="s">
        <v>388</v>
      </c>
      <c r="B746" s="50">
        <v>38.17</v>
      </c>
      <c r="C746" s="50">
        <v>38.5</v>
      </c>
      <c r="D746" s="50">
        <v>37.619999999999997</v>
      </c>
      <c r="E746" s="50">
        <v>38.299999999999997</v>
      </c>
      <c r="F746" s="50">
        <v>1100590</v>
      </c>
      <c r="G746" s="50">
        <v>2.11</v>
      </c>
    </row>
    <row r="747" spans="1:7" x14ac:dyDescent="0.2">
      <c r="A747" s="19" t="s">
        <v>389</v>
      </c>
      <c r="B747" s="50">
        <v>37.869999999999997</v>
      </c>
      <c r="C747" s="50">
        <v>37.869999999999997</v>
      </c>
      <c r="D747" s="50">
        <v>36.93</v>
      </c>
      <c r="E747" s="50">
        <v>37.51</v>
      </c>
      <c r="F747" s="50">
        <v>901318</v>
      </c>
      <c r="G747" s="50">
        <v>-0.03</v>
      </c>
    </row>
    <row r="748" spans="1:7" x14ac:dyDescent="0.2">
      <c r="A748" s="19" t="s">
        <v>390</v>
      </c>
      <c r="B748" s="50">
        <v>37.85</v>
      </c>
      <c r="C748" s="50">
        <v>38</v>
      </c>
      <c r="D748" s="50">
        <v>37.43</v>
      </c>
      <c r="E748" s="50">
        <v>37.520000000000003</v>
      </c>
      <c r="F748" s="50">
        <v>968098</v>
      </c>
      <c r="G748" s="50">
        <v>-1.1299999999999999</v>
      </c>
    </row>
    <row r="749" spans="1:7" x14ac:dyDescent="0.2">
      <c r="A749" s="19" t="s">
        <v>391</v>
      </c>
      <c r="B749" s="50">
        <v>38.1</v>
      </c>
      <c r="C749" s="50">
        <v>38.44</v>
      </c>
      <c r="D749" s="50">
        <v>37.130000000000003</v>
      </c>
      <c r="E749" s="50">
        <v>37.950000000000003</v>
      </c>
      <c r="F749" s="50">
        <v>1426503</v>
      </c>
      <c r="G749" s="50">
        <v>-0.21</v>
      </c>
    </row>
    <row r="750" spans="1:7" x14ac:dyDescent="0.2">
      <c r="A750" s="19" t="s">
        <v>392</v>
      </c>
      <c r="B750" s="50">
        <v>36.86</v>
      </c>
      <c r="C750" s="50">
        <v>38.71</v>
      </c>
      <c r="D750" s="50">
        <v>36.86</v>
      </c>
      <c r="E750" s="50">
        <v>38.03</v>
      </c>
      <c r="F750" s="50">
        <v>1985992</v>
      </c>
      <c r="G750" s="50">
        <v>2.84</v>
      </c>
    </row>
    <row r="751" spans="1:7" x14ac:dyDescent="0.2">
      <c r="A751" s="19" t="s">
        <v>393</v>
      </c>
      <c r="B751" s="50">
        <v>37</v>
      </c>
      <c r="C751" s="50">
        <v>37.54</v>
      </c>
      <c r="D751" s="50">
        <v>36.799999999999997</v>
      </c>
      <c r="E751" s="50">
        <v>36.979999999999997</v>
      </c>
      <c r="F751" s="50">
        <v>1287703</v>
      </c>
      <c r="G751" s="50">
        <v>-0.03</v>
      </c>
    </row>
    <row r="752" spans="1:7" x14ac:dyDescent="0.2">
      <c r="A752" s="19" t="s">
        <v>394</v>
      </c>
      <c r="B752" s="50">
        <v>36</v>
      </c>
      <c r="C752" s="50">
        <v>37.72</v>
      </c>
      <c r="D752" s="50">
        <v>35.840000000000003</v>
      </c>
      <c r="E752" s="50">
        <v>36.99</v>
      </c>
      <c r="F752" s="50">
        <v>1970389</v>
      </c>
      <c r="G752" s="50">
        <v>2.75</v>
      </c>
    </row>
    <row r="753" spans="1:7" x14ac:dyDescent="0.2">
      <c r="A753" s="19" t="s">
        <v>395</v>
      </c>
      <c r="B753" s="50">
        <v>35.020000000000003</v>
      </c>
      <c r="C753" s="50">
        <v>36.24</v>
      </c>
      <c r="D753" s="50">
        <v>34.96</v>
      </c>
      <c r="E753" s="50">
        <v>36</v>
      </c>
      <c r="F753" s="50">
        <v>1564206</v>
      </c>
      <c r="G753" s="50">
        <v>2.2999999999999998</v>
      </c>
    </row>
    <row r="754" spans="1:7" x14ac:dyDescent="0.2">
      <c r="A754" s="19" t="s">
        <v>396</v>
      </c>
      <c r="B754" s="50">
        <v>34.56</v>
      </c>
      <c r="C754" s="50">
        <v>35.549999999999997</v>
      </c>
      <c r="D754" s="50">
        <v>34.26</v>
      </c>
      <c r="E754" s="50">
        <v>35.19</v>
      </c>
      <c r="F754" s="50">
        <v>1920131</v>
      </c>
      <c r="G754" s="50">
        <v>1.94</v>
      </c>
    </row>
    <row r="755" spans="1:7" x14ac:dyDescent="0.2">
      <c r="A755" s="19" t="s">
        <v>397</v>
      </c>
      <c r="B755" s="50">
        <v>34.74</v>
      </c>
      <c r="C755" s="50">
        <v>34.78</v>
      </c>
      <c r="D755" s="50">
        <v>33.82</v>
      </c>
      <c r="E755" s="50">
        <v>34.520000000000003</v>
      </c>
      <c r="F755" s="50">
        <v>3555074</v>
      </c>
      <c r="G755" s="50">
        <v>0.41</v>
      </c>
    </row>
    <row r="756" spans="1:7" x14ac:dyDescent="0.2">
      <c r="A756" s="19" t="s">
        <v>398</v>
      </c>
      <c r="B756" s="50">
        <v>34.159999999999997</v>
      </c>
      <c r="C756" s="50">
        <v>34.85</v>
      </c>
      <c r="D756" s="50">
        <v>33.92</v>
      </c>
      <c r="E756" s="50">
        <v>34.380000000000003</v>
      </c>
      <c r="F756" s="50">
        <v>1436604</v>
      </c>
      <c r="G756" s="50">
        <v>0.82</v>
      </c>
    </row>
    <row r="757" spans="1:7" x14ac:dyDescent="0.2">
      <c r="A757" s="19" t="s">
        <v>399</v>
      </c>
      <c r="B757" s="50">
        <v>33.85</v>
      </c>
      <c r="C757" s="50">
        <v>34.229999999999997</v>
      </c>
      <c r="D757" s="50">
        <v>33.729999999999997</v>
      </c>
      <c r="E757" s="50">
        <v>34.1</v>
      </c>
      <c r="F757" s="50">
        <v>1378138</v>
      </c>
      <c r="G757" s="50">
        <v>0.59</v>
      </c>
    </row>
    <row r="758" spans="1:7" x14ac:dyDescent="0.2">
      <c r="A758" s="19" t="s">
        <v>400</v>
      </c>
      <c r="B758" s="50">
        <v>33.11</v>
      </c>
      <c r="C758" s="50">
        <v>34.25</v>
      </c>
      <c r="D758" s="50">
        <v>33.08</v>
      </c>
      <c r="E758" s="50">
        <v>33.9</v>
      </c>
      <c r="F758" s="50">
        <v>1624389</v>
      </c>
      <c r="G758" s="50">
        <v>1.92</v>
      </c>
    </row>
    <row r="759" spans="1:7" x14ac:dyDescent="0.2">
      <c r="A759" s="19" t="s">
        <v>401</v>
      </c>
      <c r="B759" s="50">
        <v>33.08</v>
      </c>
      <c r="C759" s="50">
        <v>33.380000000000003</v>
      </c>
      <c r="D759" s="50">
        <v>32.85</v>
      </c>
      <c r="E759" s="50">
        <v>33.26</v>
      </c>
      <c r="F759" s="50">
        <v>925018</v>
      </c>
      <c r="G759" s="50">
        <v>1.06</v>
      </c>
    </row>
    <row r="760" spans="1:7" x14ac:dyDescent="0.2">
      <c r="A760" s="19" t="s">
        <v>402</v>
      </c>
      <c r="B760" s="50">
        <v>34.04</v>
      </c>
      <c r="C760" s="50">
        <v>34.04</v>
      </c>
      <c r="D760" s="50">
        <v>32.11</v>
      </c>
      <c r="E760" s="50">
        <v>32.909999999999997</v>
      </c>
      <c r="F760" s="50">
        <v>1563174</v>
      </c>
      <c r="G760" s="50">
        <v>-1.85</v>
      </c>
    </row>
    <row r="761" spans="1:7" x14ac:dyDescent="0.2">
      <c r="A761" s="19" t="s">
        <v>403</v>
      </c>
      <c r="B761" s="50">
        <v>33.869999999999997</v>
      </c>
      <c r="C761" s="50">
        <v>33.99</v>
      </c>
      <c r="D761" s="50">
        <v>33.380000000000003</v>
      </c>
      <c r="E761" s="50">
        <v>33.53</v>
      </c>
      <c r="F761" s="50">
        <v>922405</v>
      </c>
      <c r="G761" s="50">
        <v>-0.33</v>
      </c>
    </row>
    <row r="762" spans="1:7" x14ac:dyDescent="0.2">
      <c r="A762" s="19" t="s">
        <v>404</v>
      </c>
      <c r="B762" s="50">
        <v>34.01</v>
      </c>
      <c r="C762" s="50">
        <v>34.19</v>
      </c>
      <c r="D762" s="50">
        <v>33.4</v>
      </c>
      <c r="E762" s="50">
        <v>33.64</v>
      </c>
      <c r="F762" s="50">
        <v>697979</v>
      </c>
      <c r="G762" s="50">
        <v>-0.12</v>
      </c>
    </row>
    <row r="763" spans="1:7" x14ac:dyDescent="0.2">
      <c r="A763" s="19" t="s">
        <v>405</v>
      </c>
      <c r="B763" s="50">
        <v>34.5</v>
      </c>
      <c r="C763" s="50">
        <v>34.5</v>
      </c>
      <c r="D763" s="50">
        <v>33.11</v>
      </c>
      <c r="E763" s="50">
        <v>33.68</v>
      </c>
      <c r="F763" s="50">
        <v>1283985</v>
      </c>
      <c r="G763" s="50">
        <v>-1.92</v>
      </c>
    </row>
    <row r="764" spans="1:7" x14ac:dyDescent="0.2">
      <c r="A764" s="19" t="s">
        <v>406</v>
      </c>
      <c r="B764" s="50">
        <v>34.799999999999997</v>
      </c>
      <c r="C764" s="50">
        <v>34.799999999999997</v>
      </c>
      <c r="D764" s="50">
        <v>33.9</v>
      </c>
      <c r="E764" s="50">
        <v>34.340000000000003</v>
      </c>
      <c r="F764" s="50">
        <v>441909</v>
      </c>
      <c r="G764" s="50">
        <v>-0.17</v>
      </c>
    </row>
    <row r="765" spans="1:7" x14ac:dyDescent="0.2">
      <c r="A765" s="19" t="s">
        <v>407</v>
      </c>
      <c r="B765" s="50">
        <v>34.799999999999997</v>
      </c>
      <c r="C765" s="50">
        <v>34.799999999999997</v>
      </c>
      <c r="D765" s="50">
        <v>33.92</v>
      </c>
      <c r="E765" s="50">
        <v>34.4</v>
      </c>
      <c r="F765" s="50">
        <v>673993</v>
      </c>
      <c r="G765" s="50">
        <v>-1.06</v>
      </c>
    </row>
    <row r="766" spans="1:7" x14ac:dyDescent="0.2">
      <c r="A766" s="19" t="s">
        <v>408</v>
      </c>
      <c r="B766" s="50">
        <v>35.18</v>
      </c>
      <c r="C766" s="50">
        <v>35.450000000000003</v>
      </c>
      <c r="D766" s="50">
        <v>34.75</v>
      </c>
      <c r="E766" s="50">
        <v>34.770000000000003</v>
      </c>
      <c r="F766" s="50">
        <v>741941</v>
      </c>
      <c r="G766" s="50">
        <v>-1.67</v>
      </c>
    </row>
    <row r="768" spans="1:7" x14ac:dyDescent="0.2">
      <c r="A768" s="24" t="s">
        <v>926</v>
      </c>
    </row>
    <row r="770" spans="1:1" x14ac:dyDescent="0.2">
      <c r="A770" s="17" t="s">
        <v>925</v>
      </c>
    </row>
  </sheetData>
  <mergeCells count="3">
    <mergeCell ref="A7:G7"/>
    <mergeCell ref="A8:G8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Company A 2015 Balance Sheet</vt:lpstr>
      <vt:lpstr>Company A 2016 Balance Sheet</vt:lpstr>
      <vt:lpstr>Company A 2017 Balance Sheet</vt:lpstr>
      <vt:lpstr>Company A 2015 Income Statement</vt:lpstr>
      <vt:lpstr>Company A 2016 Income Statement</vt:lpstr>
      <vt:lpstr>Company A 2017 Income Statement</vt:lpstr>
      <vt:lpstr>Company A 2015 Cash Flow</vt:lpstr>
      <vt:lpstr>Company A 2016 Cash Flow</vt:lpstr>
      <vt:lpstr>Company A 2017 Cash Flow</vt:lpstr>
      <vt:lpstr>Company A Stock History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Prof Scofied</cp:lastModifiedBy>
  <dcterms:created xsi:type="dcterms:W3CDTF">2017-01-21T20:45:07Z</dcterms:created>
  <dcterms:modified xsi:type="dcterms:W3CDTF">2019-02-04T15:36:53Z</dcterms:modified>
</cp:coreProperties>
</file>